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3250" windowHeight="13035" activeTab="0"/>
  </bookViews>
  <sheets>
    <sheet name="17квЭт" sheetId="1" r:id="rId1"/>
  </sheets>
  <definedNames>
    <definedName name="Z_500C2F4F_1743_499A_A051_20565DBF52B2_.wvu.PrintArea" localSheetId="0" hidden="1">'17квЭт'!$A$1:$BC$261</definedName>
    <definedName name="_xlnm.Print_Titles" localSheetId="0">'17квЭт'!$19:$19</definedName>
    <definedName name="_xlnm.Print_Area" localSheetId="0">'17квЭт'!$A$1:$BC$41</definedName>
  </definedNames>
  <calcPr fullCalcOnLoad="1"/>
</workbook>
</file>

<file path=xl/sharedStrings.xml><?xml version="1.0" encoding="utf-8"?>
<sst xmlns="http://schemas.openxmlformats.org/spreadsheetml/2006/main" count="200" uniqueCount="123">
  <si>
    <t>Приложение  № 17</t>
  </si>
  <si>
    <t>к приказу Минэнерго России</t>
  </si>
  <si>
    <t>от « 25 » апреля 2018 г. № 320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</si>
  <si>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</si>
  <si>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</si>
  <si>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</si>
  <si>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</si>
  <si>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</si>
  <si>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</si>
  <si>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</si>
  <si>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</si>
  <si>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</si>
  <si>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</si>
  <si>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</si>
  <si>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</si>
  <si>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</si>
  <si>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</si>
  <si>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</si>
  <si>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</si>
  <si>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</si>
  <si>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</si>
  <si>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</si>
  <si>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</si>
  <si>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</si>
  <si>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</si>
  <si>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</si>
  <si>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</si>
  <si>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</si>
  <si>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</si>
  <si>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</si>
  <si>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</si>
  <si>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</si>
  <si>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</si>
  <si>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</si>
  <si>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</si>
  <si>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</si>
  <si>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</si>
  <si>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</si>
  <si>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</si>
  <si>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</si>
  <si>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</si>
  <si>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</si>
  <si>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</si>
  <si>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</si>
  <si>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</si>
  <si>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>7.1.</t>
  </si>
  <si>
    <t>7.2.</t>
  </si>
  <si>
    <t>7.3.</t>
  </si>
  <si>
    <t>7.4.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</si>
  <si>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</si>
  <si>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</si>
  <si>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</si>
  <si>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</si>
  <si>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</si>
  <si>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</si>
  <si>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</si>
  <si>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</si>
  <si>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</si>
  <si>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</si>
  <si>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</si>
  <si>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</si>
  <si>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</si>
  <si>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</si>
  <si>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</si>
  <si>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</si>
  <si>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</si>
  <si>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</si>
  <si>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</si>
  <si>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</si>
  <si>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</si>
  <si>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ВСЕГО по инвестиционной программе, в том числе: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</si>
  <si>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</si>
  <si>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</si>
  <si>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</si>
  <si>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</si>
  <si>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</si>
  <si>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</si>
  <si>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</si>
  <si>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</si>
  <si>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</si>
  <si>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</si>
  <si>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</si>
  <si>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</si>
  <si>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</si>
  <si>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</si>
  <si>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</si>
  <si>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</si>
  <si>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</si>
  <si>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  </t>
    </r>
    <r>
      <rPr>
        <u val="single"/>
        <sz val="14"/>
        <color indexed="8"/>
        <rFont val="Times New Roman"/>
        <family val="1"/>
      </rPr>
      <t xml:space="preserve">      ООО "Коммунальные технологии"              </t>
    </r>
  </si>
  <si>
    <t>Финансирование капитальных вложений 2020 года, млн. рублей (с НДС)</t>
  </si>
  <si>
    <t>Форма  17.  Отчет об исполнении основных этапов работ по инвестиционным проектам инвестиционной программы ООО "Коммунальные технологии" в сфере электроснабжения на 2020-2024 годы (квартальный)</t>
  </si>
  <si>
    <r>
      <t xml:space="preserve">Год раскрытия информации: 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</si>
  <si>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</si>
  <si>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</si>
  <si>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</si>
  <si>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</si>
  <si>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</si>
  <si>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</si>
  <si>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</si>
  <si>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</si>
  <si>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</si>
  <si>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</si>
  <si>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</si>
  <si>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</si>
  <si>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</si>
  <si>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</si>
  <si>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</si>
  <si>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</si>
  <si>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</si>
  <si>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</si>
  <si>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</si>
  <si>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</si>
  <si>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</si>
  <si>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</si>
  <si>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</si>
  <si>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</si>
  <si>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</si>
  <si>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</si>
  <si>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</si>
  <si>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</si>
  <si>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Освоение капитальных вложений 2020 года, млн. рублей (без НДС)</t>
  </si>
  <si>
    <t>нд</t>
  </si>
  <si>
    <r>
      <t>за</t>
    </r>
    <r>
      <rPr>
        <u val="single"/>
        <sz val="14"/>
        <rFont val="Times New Roman"/>
        <family val="1"/>
      </rPr>
      <t xml:space="preserve">   4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</si>
</sst>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  <numFmt numFmtId="173" formatCode="0.0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9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1" applyNumberFormat="0" applyAlignment="0" applyProtection="0"/>
    <xf numFmtId="0" fontId="6" fillId="13" borderId="2" applyNumberFormat="0" applyAlignment="0" applyProtection="0"/>
    <xf numFmtId="0" fontId="34" fillId="45" borderId="3" applyNumberFormat="0" applyAlignment="0" applyProtection="0"/>
    <xf numFmtId="0" fontId="7" fillId="46" borderId="4" applyNumberFormat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7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2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92" applyFont="1" applyFill="1" applyAlignment="1">
      <alignment horizontal="center" wrapText="1"/>
      <protection/>
    </xf>
    <xf numFmtId="0" fontId="2" fillId="0" borderId="0" xfId="92" applyFont="1" applyFill="1" applyAlignment="1">
      <alignment wrapText="1"/>
      <protection/>
    </xf>
    <xf numFmtId="0" fontId="0" fillId="0" borderId="0" xfId="92" applyFont="1" applyBorder="1">
      <alignment/>
      <protection/>
    </xf>
    <xf numFmtId="0" fontId="49" fillId="0" borderId="0" xfId="403" applyFont="1" applyAlignment="1">
      <alignment vertical="center"/>
      <protection/>
    </xf>
    <xf numFmtId="0" fontId="50" fillId="0" borderId="0" xfId="403" applyFont="1" applyAlignment="1">
      <alignment vertical="top"/>
      <protection/>
    </xf>
    <xf numFmtId="0" fontId="0" fillId="0" borderId="0" xfId="0" applyFont="1" applyFill="1" applyAlignment="1">
      <alignment/>
    </xf>
    <xf numFmtId="0" fontId="0" fillId="0" borderId="19" xfId="92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 textRotation="90" wrapText="1"/>
      <protection/>
    </xf>
    <xf numFmtId="0" fontId="0" fillId="0" borderId="19" xfId="92" applyNumberFormat="1" applyFont="1" applyBorder="1" applyAlignment="1">
      <alignment horizontal="center" vertical="center" wrapText="1"/>
      <protection/>
    </xf>
    <xf numFmtId="0" fontId="0" fillId="0" borderId="19" xfId="92" applyNumberFormat="1" applyFont="1" applyBorder="1" applyAlignment="1">
      <alignment horizontal="center" vertical="center"/>
      <protection/>
    </xf>
    <xf numFmtId="0" fontId="0" fillId="0" borderId="0" xfId="92" applyNumberFormat="1" applyFont="1">
      <alignment/>
      <protection/>
    </xf>
    <xf numFmtId="0" fontId="0" fillId="0" borderId="19" xfId="92" applyFont="1" applyBorder="1" applyAlignment="1">
      <alignment wrapText="1"/>
      <protection/>
    </xf>
    <xf numFmtId="0" fontId="0" fillId="0" borderId="19" xfId="92" applyFont="1" applyBorder="1">
      <alignment/>
      <protection/>
    </xf>
    <xf numFmtId="1" fontId="0" fillId="0" borderId="0" xfId="92" applyNumberFormat="1" applyFont="1" applyAlignment="1">
      <alignment horizontal="left" vertical="top"/>
      <protection/>
    </xf>
    <xf numFmtId="0" fontId="0" fillId="0" borderId="0" xfId="92" applyFont="1" applyAlignment="1">
      <alignment horizontal="left" wrapText="1"/>
      <protection/>
    </xf>
    <xf numFmtId="0" fontId="51" fillId="0" borderId="0" xfId="403" applyFont="1" applyAlignment="1">
      <alignment vertical="center"/>
      <protection/>
    </xf>
    <xf numFmtId="0" fontId="50" fillId="0" borderId="0" xfId="403" applyFont="1" applyAlignment="1">
      <alignment vertical="center"/>
      <protection/>
    </xf>
    <xf numFmtId="0" fontId="50" fillId="0" borderId="0" xfId="403" applyFont="1" applyAlignment="1">
      <alignment horizontal="center" vertical="center"/>
      <protection/>
    </xf>
    <xf numFmtId="0" fontId="52" fillId="0" borderId="0" xfId="403" applyFont="1" applyAlignment="1">
      <alignment vertical="center"/>
      <protection/>
    </xf>
    <xf numFmtId="0" fontId="53" fillId="0" borderId="0" xfId="96" applyFont="1" applyFill="1" applyBorder="1">
      <alignment/>
      <protection/>
    </xf>
    <xf numFmtId="0" fontId="2" fillId="0" borderId="0" xfId="505" applyFont="1" applyFill="1" applyBorder="1" applyAlignment="1">
      <alignment/>
      <protection/>
    </xf>
    <xf numFmtId="171" fontId="26" fillId="55" borderId="19" xfId="92" applyNumberFormat="1" applyFont="1" applyFill="1" applyBorder="1" applyAlignment="1">
      <alignment horizontal="center" vertical="center" wrapText="1"/>
      <protection/>
    </xf>
    <xf numFmtId="171" fontId="0" fillId="0" borderId="19" xfId="92" applyNumberFormat="1" applyFont="1" applyFill="1" applyBorder="1" applyAlignment="1">
      <alignment horizontal="center" vertical="center" wrapText="1"/>
      <protection/>
    </xf>
    <xf numFmtId="171" fontId="0" fillId="0" borderId="20" xfId="92" applyNumberFormat="1" applyFont="1" applyFill="1" applyBorder="1" applyAlignment="1">
      <alignment horizontal="center" vertical="center" wrapText="1"/>
      <protection/>
    </xf>
    <xf numFmtId="171" fontId="26" fillId="55" borderId="19" xfId="92" applyNumberFormat="1" applyFont="1" applyFill="1" applyBorder="1" applyAlignment="1">
      <alignment horizontal="center" vertical="center"/>
      <protection/>
    </xf>
    <xf numFmtId="171" fontId="0" fillId="55" borderId="19" xfId="92" applyNumberFormat="1" applyFont="1" applyFill="1" applyBorder="1" applyAlignment="1">
      <alignment horizontal="center" vertical="center"/>
      <protection/>
    </xf>
    <xf numFmtId="171" fontId="0" fillId="55" borderId="20" xfId="92" applyNumberFormat="1" applyFont="1" applyFill="1" applyBorder="1" applyAlignment="1">
      <alignment horizontal="center" vertical="center"/>
      <protection/>
    </xf>
    <xf numFmtId="171" fontId="26" fillId="55" borderId="20" xfId="92" applyNumberFormat="1" applyFont="1" applyFill="1" applyBorder="1" applyAlignment="1">
      <alignment horizontal="center" vertical="center"/>
      <protection/>
    </xf>
    <xf numFmtId="171" fontId="0" fillId="0" borderId="19" xfId="92" applyNumberFormat="1" applyFont="1" applyBorder="1" applyAlignment="1">
      <alignment horizontal="center" vertical="center"/>
      <protection/>
    </xf>
    <xf numFmtId="171" fontId="26" fillId="0" borderId="19" xfId="92" applyNumberFormat="1" applyFont="1" applyBorder="1" applyAlignment="1">
      <alignment horizontal="center" vertical="center"/>
      <protection/>
    </xf>
    <xf numFmtId="0" fontId="26" fillId="0" borderId="19" xfId="92" applyNumberFormat="1" applyFont="1" applyBorder="1" applyAlignment="1">
      <alignment horizontal="center" vertical="center"/>
      <protection/>
    </xf>
    <xf numFmtId="0" fontId="26" fillId="0" borderId="0" xfId="92" applyNumberFormat="1" applyFont="1">
      <alignment/>
      <protection/>
    </xf>
    <xf numFmtId="49" fontId="23" fillId="55" borderId="21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/>
    </xf>
    <xf numFmtId="0" fontId="23" fillId="55" borderId="22" xfId="0" applyFont="1" applyFill="1" applyBorder="1" applyAlignment="1">
      <alignment horizontal="center" vertical="center" wrapText="1"/>
    </xf>
    <xf numFmtId="2" fontId="23" fillId="55" borderId="23" xfId="0" applyNumberFormat="1" applyFont="1" applyFill="1" applyBorder="1" applyAlignment="1">
      <alignment horizontal="center" vertical="center" wrapText="1"/>
    </xf>
    <xf numFmtId="0" fontId="23" fillId="55" borderId="24" xfId="403" applyFont="1" applyFill="1" applyBorder="1" applyAlignment="1">
      <alignment horizontal="center" vertical="center" wrapText="1"/>
      <protection/>
    </xf>
    <xf numFmtId="2" fontId="23" fillId="55" borderId="24" xfId="403" applyNumberFormat="1" applyFont="1" applyFill="1" applyBorder="1" applyAlignment="1">
      <alignment horizontal="center" vertical="center" wrapText="1"/>
      <protection/>
    </xf>
    <xf numFmtId="49" fontId="24" fillId="55" borderId="21" xfId="0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left" vertical="center" wrapText="1"/>
    </xf>
    <xf numFmtId="2" fontId="24" fillId="55" borderId="19" xfId="403" applyNumberFormat="1" applyFont="1" applyFill="1" applyBorder="1" applyAlignment="1">
      <alignment horizontal="center" vertical="center" wrapText="1"/>
      <protection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center" vertical="center" wrapText="1"/>
    </xf>
    <xf numFmtId="49" fontId="23" fillId="55" borderId="23" xfId="0" applyNumberFormat="1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 wrapText="1"/>
    </xf>
    <xf numFmtId="49" fontId="24" fillId="55" borderId="23" xfId="0" applyNumberFormat="1" applyFont="1" applyFill="1" applyBorder="1" applyAlignment="1">
      <alignment horizontal="center" vertical="center"/>
    </xf>
    <xf numFmtId="2" fontId="24" fillId="55" borderId="23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2" fontId="24" fillId="55" borderId="19" xfId="0" applyNumberFormat="1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left" vertical="center" wrapText="1"/>
    </xf>
    <xf numFmtId="2" fontId="24" fillId="55" borderId="24" xfId="403" applyNumberFormat="1" applyFont="1" applyFill="1" applyBorder="1" applyAlignment="1">
      <alignment horizontal="center" vertical="center" wrapText="1"/>
      <protection/>
    </xf>
    <xf numFmtId="171" fontId="26" fillId="0" borderId="20" xfId="92" applyNumberFormat="1" applyFont="1" applyFill="1" applyBorder="1" applyAlignment="1">
      <alignment horizontal="center" vertical="center" wrapText="1"/>
      <protection/>
    </xf>
    <xf numFmtId="171" fontId="26" fillId="0" borderId="19" xfId="92" applyNumberFormat="1" applyFont="1" applyFill="1" applyBorder="1" applyAlignment="1">
      <alignment horizontal="center" vertical="center" wrapText="1"/>
      <protection/>
    </xf>
    <xf numFmtId="0" fontId="23" fillId="55" borderId="19" xfId="40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92" applyFont="1" applyFill="1" applyAlignment="1">
      <alignment horizontal="center" wrapText="1"/>
      <protection/>
    </xf>
    <xf numFmtId="0" fontId="49" fillId="0" borderId="0" xfId="403" applyFont="1" applyAlignment="1">
      <alignment horizontal="center" vertical="center"/>
      <protection/>
    </xf>
    <xf numFmtId="0" fontId="50" fillId="0" borderId="0" xfId="403" applyFont="1" applyAlignment="1">
      <alignment horizontal="center" vertical="top"/>
      <protection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92" applyFont="1" applyAlignment="1">
      <alignment horizontal="center"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 vertical="center" wrapText="1"/>
      <protection/>
    </xf>
    <xf numFmtId="0" fontId="0" fillId="0" borderId="20" xfId="92" applyFont="1" applyFill="1" applyBorder="1" applyAlignment="1">
      <alignment horizontal="center" vertical="center" wrapText="1"/>
      <protection/>
    </xf>
    <xf numFmtId="0" fontId="0" fillId="0" borderId="25" xfId="92" applyFont="1" applyFill="1" applyBorder="1" applyAlignment="1">
      <alignment horizontal="center" vertical="center" wrapText="1"/>
      <protection/>
    </xf>
    <xf numFmtId="0" fontId="0" fillId="0" borderId="21" xfId="92" applyFont="1" applyFill="1" applyBorder="1" applyAlignment="1">
      <alignment horizontal="center" vertical="center" wrapText="1"/>
      <protection/>
    </xf>
    <xf numFmtId="0" fontId="0" fillId="0" borderId="24" xfId="92" applyFont="1" applyFill="1" applyBorder="1" applyAlignment="1">
      <alignment horizontal="center" vertical="center" wrapText="1"/>
      <protection/>
    </xf>
    <xf numFmtId="0" fontId="0" fillId="0" borderId="26" xfId="92" applyFont="1" applyFill="1" applyBorder="1" applyAlignment="1">
      <alignment horizontal="center" vertical="center" wrapText="1"/>
      <protection/>
    </xf>
    <xf numFmtId="0" fontId="0" fillId="0" borderId="27" xfId="92" applyFont="1" applyFill="1" applyBorder="1" applyAlignment="1">
      <alignment horizontal="center" vertical="center" wrapText="1"/>
      <protection/>
    </xf>
    <xf numFmtId="0" fontId="54" fillId="0" borderId="19" xfId="98" applyFont="1" applyFill="1" applyBorder="1" applyAlignment="1">
      <alignment horizontal="center" vertical="center" wrapText="1"/>
      <protection/>
    </xf>
    <xf numFmtId="0" fontId="54" fillId="0" borderId="19" xfId="98" applyFont="1" applyFill="1" applyBorder="1" applyAlignment="1">
      <alignment horizontal="center" vertical="center"/>
      <protection/>
    </xf>
    <xf numFmtId="1" fontId="0" fillId="0" borderId="24" xfId="92" applyNumberFormat="1" applyFont="1" applyBorder="1" applyAlignment="1">
      <alignment horizontal="center" vertical="top"/>
      <protection/>
    </xf>
    <xf numFmtId="1" fontId="0" fillId="0" borderId="26" xfId="92" applyNumberFormat="1" applyFont="1" applyBorder="1" applyAlignment="1">
      <alignment horizontal="center" vertical="top"/>
      <protection/>
    </xf>
    <xf numFmtId="1" fontId="0" fillId="0" borderId="27" xfId="92" applyNumberFormat="1" applyFont="1" applyBorder="1" applyAlignment="1">
      <alignment horizontal="center" vertical="top"/>
      <protection/>
    </xf>
    <xf numFmtId="0" fontId="0" fillId="0" borderId="0" xfId="92" applyFont="1" applyAlignment="1">
      <alignment horizontal="left" wrapText="1"/>
      <protection/>
    </xf>
    <xf numFmtId="0" fontId="26" fillId="55" borderId="19" xfId="92" applyFont="1" applyFill="1" applyBorder="1" applyAlignment="1">
      <alignment horizontal="center" vertical="center" wrapText="1"/>
      <protection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82"/>
  <sheetViews>
    <sheetView tabSelected="1" view="pageBreakPreview" zoomScale="80" zoomScaleNormal="70" zoomScaleSheetLayoutView="80" zoomScalePageLayoutView="0" workbookViewId="0" topLeftCell="A15">
      <pane xSplit="5640" ySplit="5610" topLeftCell="AC37" activePane="bottomRight" state="split"/>
      <selection pane="topLeft" activeCell="A15" sqref="A15"/>
      <selection pane="topRight" activeCell="G18" sqref="G18"/>
      <selection pane="bottomLeft" activeCell="B20" sqref="B20"/>
      <selection pane="bottomRight" activeCell="A6" sqref="A6"/>
    </sheetView>
  </sheetViews>
  <sheetFormatPr defaultColWidth="9.00390625" defaultRowHeight="15.75"/>
  <cols>
    <col min="1" max="1" width="8.00390625" style="1" customWidth="1"/>
    <col min="2" max="2" width="33.00390625" style="1" customWidth="1"/>
    <col min="3" max="3" width="14.125" style="1" customWidth="1"/>
    <col min="4" max="4" width="13.875" style="1" customWidth="1"/>
    <col min="5" max="6" width="6.25390625" style="2" customWidth="1"/>
    <col min="7" max="7" width="8.875" style="2" bestFit="1" customWidth="1"/>
    <col min="8" max="11" width="6.25390625" style="2" customWidth="1"/>
    <col min="12" max="12" width="8.875" style="2" bestFit="1" customWidth="1"/>
    <col min="13" max="16" width="6.25390625" style="2" customWidth="1"/>
    <col min="17" max="17" width="8.875" style="2" bestFit="1" customWidth="1"/>
    <col min="18" max="21" width="6.25390625" style="2" customWidth="1"/>
    <col min="22" max="22" width="8.875" style="2" bestFit="1" customWidth="1"/>
    <col min="23" max="24" width="6.25390625" style="2" customWidth="1"/>
    <col min="25" max="26" width="6.25390625" style="1" customWidth="1"/>
    <col min="27" max="27" width="8.875" style="1" bestFit="1" customWidth="1"/>
    <col min="28" max="29" width="6.25390625" style="1" customWidth="1"/>
    <col min="30" max="30" width="10.00390625" style="1" customWidth="1"/>
    <col min="31" max="32" width="6.25390625" style="1" customWidth="1"/>
    <col min="33" max="33" width="8.875" style="1" bestFit="1" customWidth="1"/>
    <col min="34" max="37" width="6.25390625" style="1" customWidth="1"/>
    <col min="38" max="38" width="8.875" style="1" bestFit="1" customWidth="1"/>
    <col min="39" max="42" width="6.25390625" style="1" customWidth="1"/>
    <col min="43" max="43" width="8.875" style="1" bestFit="1" customWidth="1"/>
    <col min="44" max="47" width="6.25390625" style="1" customWidth="1"/>
    <col min="48" max="48" width="8.875" style="1" bestFit="1" customWidth="1"/>
    <col min="49" max="52" width="6.25390625" style="1" customWidth="1"/>
    <col min="53" max="53" width="8.875" style="1" bestFit="1" customWidth="1"/>
    <col min="54" max="55" width="6.25390625" style="1" customWidth="1"/>
    <col min="56" max="16384" width="9.00390625" style="1" customWidth="1"/>
  </cols>
  <sheetData>
    <row r="1" ht="18.75">
      <c r="BC1" s="3" t="s">
        <v>0</v>
      </c>
    </row>
    <row r="2" ht="18.75">
      <c r="BC2" s="4" t="s">
        <v>1</v>
      </c>
    </row>
    <row r="3" ht="18.75">
      <c r="BC3" s="4" t="s">
        <v>2</v>
      </c>
    </row>
    <row r="4" spans="1:102" ht="18.75">
      <c r="A4" s="66" t="s">
        <v>90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7"/>
      <c r="BS4" s="7"/>
      <c r="BT4" s="7"/>
      <c r="BU4" s="7"/>
      <c r="BV4" s="7"/>
      <c r="BW4" s="7"/>
      <c r="BX4" s="7"/>
      <c r="BY4" s="7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1:60" s="11" customFormat="1" ht="18.75" customHeight="1">
      <c r="A5" s="67" t="s">
        <v>122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10"/>
      <c r="BE5" s="10"/>
      <c r="BF5" s="10"/>
      <c r="BG5" s="10"/>
      <c r="BH5" s="10"/>
    </row>
    <row r="6" spans="1:60" s="11" customFormat="1" ht="18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/>
      <c r="BE6" s="10"/>
      <c r="BF6" s="10"/>
      <c r="BG6" s="10"/>
      <c r="BH6" s="10"/>
    </row>
    <row r="7" spans="1:102" ht="18.75">
      <c r="A7" s="68" t="s">
        <v>88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1:102" ht="15.75">
      <c r="A8" s="69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ht="18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  <c r="BD9" s="8"/>
      <c r="BE9" s="7"/>
      <c r="BF9" s="7"/>
      <c r="BG9" s="7"/>
      <c r="BH9" s="8"/>
      <c r="BI9" s="7"/>
      <c r="BJ9" s="7"/>
      <c r="BK9" s="7"/>
      <c r="BL9" s="7"/>
      <c r="BM9" s="7"/>
      <c r="BN9" s="7"/>
      <c r="BO9" s="7"/>
      <c r="BP9" s="4"/>
      <c r="BQ9" s="7"/>
      <c r="BR9" s="8"/>
      <c r="BS9" s="8"/>
      <c r="BT9" s="8"/>
      <c r="BU9" s="7"/>
      <c r="BV9" s="7"/>
      <c r="BW9" s="7"/>
      <c r="BX9" s="7"/>
      <c r="BY9" s="7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ht="18.75">
      <c r="A10" s="66" t="s">
        <v>91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8"/>
      <c r="CW10" s="8"/>
      <c r="CX10" s="8"/>
    </row>
    <row r="11" spans="1:102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8"/>
      <c r="CW11" s="8"/>
      <c r="CX11" s="8"/>
    </row>
    <row r="12" spans="1:102" ht="18.75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</row>
    <row r="13" spans="1:102" ht="15.75">
      <c r="A13" s="71" t="s">
        <v>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55" ht="15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ht="51.75" customHeight="1">
      <c r="A15" s="73" t="s">
        <v>5</v>
      </c>
      <c r="B15" s="74" t="s">
        <v>6</v>
      </c>
      <c r="C15" s="75" t="s">
        <v>7</v>
      </c>
      <c r="D15" s="74" t="s">
        <v>89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 t="s">
        <v>120</v>
      </c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</row>
    <row r="16" spans="1:55" ht="51.75" customHeight="1">
      <c r="A16" s="73"/>
      <c r="B16" s="74"/>
      <c r="C16" s="76"/>
      <c r="D16" s="15" t="s">
        <v>8</v>
      </c>
      <c r="E16" s="78" t="s">
        <v>9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15" t="s">
        <v>8</v>
      </c>
      <c r="AE16" s="78" t="s">
        <v>9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80"/>
    </row>
    <row r="17" spans="1:55" ht="22.5" customHeight="1">
      <c r="A17" s="73"/>
      <c r="B17" s="74"/>
      <c r="C17" s="76"/>
      <c r="D17" s="75" t="s">
        <v>10</v>
      </c>
      <c r="E17" s="78" t="s">
        <v>10</v>
      </c>
      <c r="F17" s="79"/>
      <c r="G17" s="79"/>
      <c r="H17" s="79"/>
      <c r="I17" s="80"/>
      <c r="J17" s="81" t="s">
        <v>11</v>
      </c>
      <c r="K17" s="81"/>
      <c r="L17" s="81"/>
      <c r="M17" s="81"/>
      <c r="N17" s="81"/>
      <c r="O17" s="81" t="s">
        <v>12</v>
      </c>
      <c r="P17" s="81"/>
      <c r="Q17" s="81"/>
      <c r="R17" s="81"/>
      <c r="S17" s="81"/>
      <c r="T17" s="81" t="s">
        <v>13</v>
      </c>
      <c r="U17" s="81"/>
      <c r="V17" s="81"/>
      <c r="W17" s="81"/>
      <c r="X17" s="81"/>
      <c r="Y17" s="82" t="s">
        <v>14</v>
      </c>
      <c r="Z17" s="82"/>
      <c r="AA17" s="82"/>
      <c r="AB17" s="82"/>
      <c r="AC17" s="82"/>
      <c r="AD17" s="75" t="s">
        <v>10</v>
      </c>
      <c r="AE17" s="78" t="s">
        <v>10</v>
      </c>
      <c r="AF17" s="79"/>
      <c r="AG17" s="79"/>
      <c r="AH17" s="79"/>
      <c r="AI17" s="80"/>
      <c r="AJ17" s="81" t="s">
        <v>11</v>
      </c>
      <c r="AK17" s="81"/>
      <c r="AL17" s="81"/>
      <c r="AM17" s="81"/>
      <c r="AN17" s="81"/>
      <c r="AO17" s="81" t="s">
        <v>12</v>
      </c>
      <c r="AP17" s="81"/>
      <c r="AQ17" s="81"/>
      <c r="AR17" s="81"/>
      <c r="AS17" s="81"/>
      <c r="AT17" s="81" t="s">
        <v>13</v>
      </c>
      <c r="AU17" s="81"/>
      <c r="AV17" s="81"/>
      <c r="AW17" s="81"/>
      <c r="AX17" s="81"/>
      <c r="AY17" s="82" t="s">
        <v>14</v>
      </c>
      <c r="AZ17" s="82"/>
      <c r="BA17" s="82"/>
      <c r="BB17" s="82"/>
      <c r="BC17" s="82"/>
    </row>
    <row r="18" spans="1:55" ht="194.25" customHeight="1">
      <c r="A18" s="73"/>
      <c r="B18" s="74"/>
      <c r="C18" s="77"/>
      <c r="D18" s="77"/>
      <c r="E18" s="16" t="s">
        <v>15</v>
      </c>
      <c r="F18" s="16" t="s">
        <v>16</v>
      </c>
      <c r="G18" s="16" t="s">
        <v>17</v>
      </c>
      <c r="H18" s="16" t="s">
        <v>18</v>
      </c>
      <c r="I18" s="16" t="s">
        <v>19</v>
      </c>
      <c r="J18" s="16" t="s">
        <v>15</v>
      </c>
      <c r="K18" s="16" t="s">
        <v>16</v>
      </c>
      <c r="L18" s="16" t="s">
        <v>17</v>
      </c>
      <c r="M18" s="16" t="s">
        <v>18</v>
      </c>
      <c r="N18" s="16" t="s">
        <v>19</v>
      </c>
      <c r="O18" s="16" t="s">
        <v>15</v>
      </c>
      <c r="P18" s="16" t="s">
        <v>16</v>
      </c>
      <c r="Q18" s="16" t="s">
        <v>17</v>
      </c>
      <c r="R18" s="16" t="s">
        <v>18</v>
      </c>
      <c r="S18" s="16" t="s">
        <v>19</v>
      </c>
      <c r="T18" s="16" t="s">
        <v>15</v>
      </c>
      <c r="U18" s="16" t="s">
        <v>16</v>
      </c>
      <c r="V18" s="16" t="s">
        <v>17</v>
      </c>
      <c r="W18" s="16" t="s">
        <v>18</v>
      </c>
      <c r="X18" s="16" t="s">
        <v>19</v>
      </c>
      <c r="Y18" s="16" t="s">
        <v>15</v>
      </c>
      <c r="Z18" s="16" t="s">
        <v>16</v>
      </c>
      <c r="AA18" s="16" t="s">
        <v>17</v>
      </c>
      <c r="AB18" s="16" t="s">
        <v>18</v>
      </c>
      <c r="AC18" s="16" t="s">
        <v>19</v>
      </c>
      <c r="AD18" s="77"/>
      <c r="AE18" s="16" t="s">
        <v>15</v>
      </c>
      <c r="AF18" s="16" t="s">
        <v>16</v>
      </c>
      <c r="AG18" s="16" t="s">
        <v>17</v>
      </c>
      <c r="AH18" s="16" t="s">
        <v>18</v>
      </c>
      <c r="AI18" s="16" t="s">
        <v>19</v>
      </c>
      <c r="AJ18" s="16" t="s">
        <v>15</v>
      </c>
      <c r="AK18" s="16" t="s">
        <v>16</v>
      </c>
      <c r="AL18" s="16" t="s">
        <v>17</v>
      </c>
      <c r="AM18" s="16" t="s">
        <v>18</v>
      </c>
      <c r="AN18" s="16" t="s">
        <v>19</v>
      </c>
      <c r="AO18" s="16" t="s">
        <v>15</v>
      </c>
      <c r="AP18" s="16" t="s">
        <v>16</v>
      </c>
      <c r="AQ18" s="16" t="s">
        <v>17</v>
      </c>
      <c r="AR18" s="16" t="s">
        <v>18</v>
      </c>
      <c r="AS18" s="16" t="s">
        <v>19</v>
      </c>
      <c r="AT18" s="16" t="s">
        <v>15</v>
      </c>
      <c r="AU18" s="16" t="s">
        <v>16</v>
      </c>
      <c r="AV18" s="16" t="s">
        <v>17</v>
      </c>
      <c r="AW18" s="16" t="s">
        <v>18</v>
      </c>
      <c r="AX18" s="16" t="s">
        <v>19</v>
      </c>
      <c r="AY18" s="16" t="s">
        <v>15</v>
      </c>
      <c r="AZ18" s="16" t="s">
        <v>16</v>
      </c>
      <c r="BA18" s="16" t="s">
        <v>17</v>
      </c>
      <c r="BB18" s="16" t="s">
        <v>18</v>
      </c>
      <c r="BC18" s="16" t="s">
        <v>19</v>
      </c>
    </row>
    <row r="19" spans="1:55" s="19" customFormat="1" ht="15.75">
      <c r="A19" s="17">
        <v>1</v>
      </c>
      <c r="B19" s="18">
        <v>2</v>
      </c>
      <c r="C19" s="18">
        <f>B19+1</f>
        <v>3</v>
      </c>
      <c r="D19" s="18">
        <v>4</v>
      </c>
      <c r="E19" s="18" t="s">
        <v>20</v>
      </c>
      <c r="F19" s="18" t="s">
        <v>21</v>
      </c>
      <c r="G19" s="18" t="s">
        <v>22</v>
      </c>
      <c r="H19" s="18" t="s">
        <v>23</v>
      </c>
      <c r="I19" s="18" t="s">
        <v>24</v>
      </c>
      <c r="J19" s="18" t="s">
        <v>25</v>
      </c>
      <c r="K19" s="18" t="s">
        <v>26</v>
      </c>
      <c r="L19" s="18" t="s">
        <v>27</v>
      </c>
      <c r="M19" s="18" t="s">
        <v>28</v>
      </c>
      <c r="N19" s="18" t="s">
        <v>29</v>
      </c>
      <c r="O19" s="18" t="s">
        <v>30</v>
      </c>
      <c r="P19" s="18" t="s">
        <v>31</v>
      </c>
      <c r="Q19" s="18" t="s">
        <v>32</v>
      </c>
      <c r="R19" s="18" t="s">
        <v>33</v>
      </c>
      <c r="S19" s="18" t="s">
        <v>34</v>
      </c>
      <c r="T19" s="18" t="s">
        <v>35</v>
      </c>
      <c r="U19" s="18" t="s">
        <v>36</v>
      </c>
      <c r="V19" s="18" t="s">
        <v>37</v>
      </c>
      <c r="W19" s="18" t="s">
        <v>38</v>
      </c>
      <c r="X19" s="18" t="s">
        <v>39</v>
      </c>
      <c r="Y19" s="18" t="s">
        <v>40</v>
      </c>
      <c r="Z19" s="18" t="s">
        <v>41</v>
      </c>
      <c r="AA19" s="18" t="s">
        <v>42</v>
      </c>
      <c r="AB19" s="18" t="s">
        <v>43</v>
      </c>
      <c r="AC19" s="18" t="s">
        <v>44</v>
      </c>
      <c r="AD19" s="18">
        <v>6</v>
      </c>
      <c r="AE19" s="18" t="s">
        <v>45</v>
      </c>
      <c r="AF19" s="18" t="s">
        <v>46</v>
      </c>
      <c r="AG19" s="18" t="s">
        <v>47</v>
      </c>
      <c r="AH19" s="18" t="s">
        <v>48</v>
      </c>
      <c r="AI19" s="18" t="s">
        <v>49</v>
      </c>
      <c r="AJ19" s="18" t="s">
        <v>50</v>
      </c>
      <c r="AK19" s="18" t="s">
        <v>51</v>
      </c>
      <c r="AL19" s="18" t="s">
        <v>52</v>
      </c>
      <c r="AM19" s="18" t="s">
        <v>53</v>
      </c>
      <c r="AN19" s="18" t="s">
        <v>54</v>
      </c>
      <c r="AO19" s="18" t="s">
        <v>55</v>
      </c>
      <c r="AP19" s="18" t="s">
        <v>56</v>
      </c>
      <c r="AQ19" s="18" t="s">
        <v>57</v>
      </c>
      <c r="AR19" s="18" t="s">
        <v>58</v>
      </c>
      <c r="AS19" s="18" t="s">
        <v>59</v>
      </c>
      <c r="AT19" s="18" t="s">
        <v>60</v>
      </c>
      <c r="AU19" s="18" t="s">
        <v>61</v>
      </c>
      <c r="AV19" s="18" t="s">
        <v>62</v>
      </c>
      <c r="AW19" s="18" t="s">
        <v>63</v>
      </c>
      <c r="AX19" s="18" t="s">
        <v>64</v>
      </c>
      <c r="AY19" s="18" t="s">
        <v>65</v>
      </c>
      <c r="AZ19" s="18" t="s">
        <v>66</v>
      </c>
      <c r="BA19" s="18" t="s">
        <v>67</v>
      </c>
      <c r="BB19" s="18" t="s">
        <v>68</v>
      </c>
      <c r="BC19" s="18" t="s">
        <v>69</v>
      </c>
    </row>
    <row r="20" spans="1:55" s="40" customFormat="1" ht="33">
      <c r="A20" s="41" t="s">
        <v>93</v>
      </c>
      <c r="B20" s="65" t="s">
        <v>94</v>
      </c>
      <c r="C20" s="42" t="s">
        <v>73</v>
      </c>
      <c r="D20" s="38" t="s">
        <v>121</v>
      </c>
      <c r="E20" s="39">
        <f>J20+O20+T20+Y20</f>
        <v>0</v>
      </c>
      <c r="F20" s="39">
        <f>K20+P20+U20+Z20</f>
        <v>0</v>
      </c>
      <c r="G20" s="39">
        <f>L20+Q20+V20+AA20</f>
        <v>0</v>
      </c>
      <c r="H20" s="39">
        <f>M20+R20+W20+AB20</f>
        <v>0</v>
      </c>
      <c r="I20" s="39">
        <f>N20+S20+X20+AC20</f>
        <v>0</v>
      </c>
      <c r="J20" s="39">
        <f>SUM(K20:N20)</f>
        <v>0</v>
      </c>
      <c r="K20" s="39">
        <f>K21+K23+K25</f>
        <v>0</v>
      </c>
      <c r="L20" s="39">
        <f>L21+L23+L25</f>
        <v>0</v>
      </c>
      <c r="M20" s="39">
        <f>M21+M23+M25</f>
        <v>0</v>
      </c>
      <c r="N20" s="39">
        <f>N21+N23+N25</f>
        <v>0</v>
      </c>
      <c r="O20" s="39">
        <f>SUM(P20:S20)</f>
        <v>0</v>
      </c>
      <c r="P20" s="39">
        <f>P21+P23+P25</f>
        <v>0</v>
      </c>
      <c r="Q20" s="39">
        <f>Q21+Q23+Q25</f>
        <v>0</v>
      </c>
      <c r="R20" s="39">
        <f>R21+R23+R25</f>
        <v>0</v>
      </c>
      <c r="S20" s="39">
        <f>S21+S23+S25</f>
        <v>0</v>
      </c>
      <c r="T20" s="39">
        <f>SUM(U20:X20)</f>
        <v>0</v>
      </c>
      <c r="U20" s="39">
        <f>U21+U23+U25</f>
        <v>0</v>
      </c>
      <c r="V20" s="39">
        <f>V21+V23+V25</f>
        <v>0</v>
      </c>
      <c r="W20" s="39">
        <f>W21+W23+W25</f>
        <v>0</v>
      </c>
      <c r="X20" s="39">
        <f>X21+X23+X25</f>
        <v>0</v>
      </c>
      <c r="Y20" s="39">
        <f>SUM(Z20:AC20)</f>
        <v>0</v>
      </c>
      <c r="Z20" s="39">
        <f>Z21+Z23+Z25</f>
        <v>0</v>
      </c>
      <c r="AA20" s="39">
        <f>AA21+AA23+AA25</f>
        <v>0</v>
      </c>
      <c r="AB20" s="39">
        <f>AB21+AB23+AB25</f>
        <v>0</v>
      </c>
      <c r="AC20" s="39">
        <f>AC21+AC23+AC25</f>
        <v>0</v>
      </c>
      <c r="AD20" s="30" t="s">
        <v>121</v>
      </c>
      <c r="AE20" s="39">
        <f>AJ20+AO20+AT20+AY20</f>
        <v>0</v>
      </c>
      <c r="AF20" s="39">
        <f>AK20+AP20+AU20+AZ20</f>
        <v>0</v>
      </c>
      <c r="AG20" s="39">
        <f>AL20+AQ20+AV20+BA20</f>
        <v>0</v>
      </c>
      <c r="AH20" s="39">
        <f>AM20+AR20+AW20+BB20</f>
        <v>0</v>
      </c>
      <c r="AI20" s="39">
        <f>AN20+AS20+AX20+BC20</f>
        <v>0</v>
      </c>
      <c r="AJ20" s="39">
        <f>SUM(AK20:AN20)</f>
        <v>0</v>
      </c>
      <c r="AK20" s="39">
        <f>AK21+AK23+AK25</f>
        <v>0</v>
      </c>
      <c r="AL20" s="39">
        <f>AL21+AL23+AL25</f>
        <v>0</v>
      </c>
      <c r="AM20" s="39">
        <f>AM21+AM23+AM25</f>
        <v>0</v>
      </c>
      <c r="AN20" s="39">
        <f>AN21+AN23+AN25</f>
        <v>0</v>
      </c>
      <c r="AO20" s="39">
        <f aca="true" t="shared" si="0" ref="AO20:AO28">SUM(AP20:AS20)</f>
        <v>0</v>
      </c>
      <c r="AP20" s="39">
        <f>AP21+AP23+AP25</f>
        <v>0</v>
      </c>
      <c r="AQ20" s="39">
        <f>AQ21+AQ23+AQ25</f>
        <v>0</v>
      </c>
      <c r="AR20" s="39">
        <f>AR21+AR23+AR25</f>
        <v>0</v>
      </c>
      <c r="AS20" s="39">
        <f>AS21+AS23+AS25</f>
        <v>0</v>
      </c>
      <c r="AT20" s="39">
        <f aca="true" t="shared" si="1" ref="AT20:AT28">SUM(AU20:AX20)</f>
        <v>0</v>
      </c>
      <c r="AU20" s="39">
        <f>AU21+AU23+AU25</f>
        <v>0</v>
      </c>
      <c r="AV20" s="39">
        <f>AV21+AV23+AV25</f>
        <v>0</v>
      </c>
      <c r="AW20" s="39">
        <f>AW21+AW23+AW25</f>
        <v>0</v>
      </c>
      <c r="AX20" s="39">
        <f>AX21+AX23+AX25</f>
        <v>0</v>
      </c>
      <c r="AY20" s="39">
        <f aca="true" t="shared" si="2" ref="AY20:AY26">SUM(AZ20:BC20)</f>
        <v>0</v>
      </c>
      <c r="AZ20" s="39">
        <f>AZ21+AZ23+AZ25</f>
        <v>0</v>
      </c>
      <c r="BA20" s="39">
        <f>BA21+BA23+BA25</f>
        <v>0</v>
      </c>
      <c r="BB20" s="39">
        <f>BB21+BB23+BB25</f>
        <v>0</v>
      </c>
      <c r="BC20" s="39">
        <f>BC21+BC23+BC25</f>
        <v>0</v>
      </c>
    </row>
    <row r="21" spans="1:55" s="40" customFormat="1" ht="49.5">
      <c r="A21" s="41" t="s">
        <v>71</v>
      </c>
      <c r="B21" s="43" t="s">
        <v>72</v>
      </c>
      <c r="C21" s="44" t="s">
        <v>73</v>
      </c>
      <c r="D21" s="38">
        <v>80.75399999999999</v>
      </c>
      <c r="E21" s="39">
        <f>E22</f>
        <v>0</v>
      </c>
      <c r="F21" s="39">
        <f>F22</f>
        <v>0</v>
      </c>
      <c r="G21" s="39">
        <f>G22</f>
        <v>0</v>
      </c>
      <c r="H21" s="39">
        <f>H22</f>
        <v>0</v>
      </c>
      <c r="I21" s="39">
        <f>I22</f>
        <v>0</v>
      </c>
      <c r="J21" s="39">
        <f aca="true" t="shared" si="3" ref="J21:J39">SUM(K21:N21)</f>
        <v>0</v>
      </c>
      <c r="K21" s="39">
        <f>K22</f>
        <v>0</v>
      </c>
      <c r="L21" s="39">
        <f>L22</f>
        <v>0</v>
      </c>
      <c r="M21" s="39">
        <f>M22</f>
        <v>0</v>
      </c>
      <c r="N21" s="39">
        <f>N22</f>
        <v>0</v>
      </c>
      <c r="O21" s="39">
        <f aca="true" t="shared" si="4" ref="O21:O39">SUM(P21:S21)</f>
        <v>0</v>
      </c>
      <c r="P21" s="39">
        <f>P22</f>
        <v>0</v>
      </c>
      <c r="Q21" s="39">
        <f>Q22</f>
        <v>0</v>
      </c>
      <c r="R21" s="39">
        <f>R22</f>
        <v>0</v>
      </c>
      <c r="S21" s="39">
        <f>S22</f>
        <v>0</v>
      </c>
      <c r="T21" s="39">
        <f aca="true" t="shared" si="5" ref="T21:T39">SUM(U21:X21)</f>
        <v>0</v>
      </c>
      <c r="U21" s="39">
        <f>U22</f>
        <v>0</v>
      </c>
      <c r="V21" s="39">
        <f>V22</f>
        <v>0</v>
      </c>
      <c r="W21" s="39">
        <f>W22</f>
        <v>0</v>
      </c>
      <c r="X21" s="39">
        <f>X22</f>
        <v>0</v>
      </c>
      <c r="Y21" s="39">
        <f aca="true" t="shared" si="6" ref="Y21:Y39">SUM(Z21:AC21)</f>
        <v>0</v>
      </c>
      <c r="Z21" s="39">
        <f>Z22</f>
        <v>0</v>
      </c>
      <c r="AA21" s="39">
        <f>AA22</f>
        <v>0</v>
      </c>
      <c r="AB21" s="39">
        <f>AB22</f>
        <v>0</v>
      </c>
      <c r="AC21" s="39">
        <f>AC22</f>
        <v>0</v>
      </c>
      <c r="AD21" s="30">
        <v>67.295</v>
      </c>
      <c r="AE21" s="39">
        <f aca="true" t="shared" si="7" ref="AE21:AE39">AJ21+AO21+AT21+AY21</f>
        <v>0</v>
      </c>
      <c r="AF21" s="39">
        <f aca="true" t="shared" si="8" ref="AF21:AF39">AK21+AP21+AU21+AZ21</f>
        <v>0</v>
      </c>
      <c r="AG21" s="39">
        <f aca="true" t="shared" si="9" ref="AG21:AG39">AL21+AQ21+AV21+BA21</f>
        <v>0</v>
      </c>
      <c r="AH21" s="39">
        <f aca="true" t="shared" si="10" ref="AH21:AH39">AM21+AR21+AW21+BB21</f>
        <v>0</v>
      </c>
      <c r="AI21" s="39">
        <f aca="true" t="shared" si="11" ref="AI21:AI39">AN21+AS21+AX21+BC21</f>
        <v>0</v>
      </c>
      <c r="AJ21" s="39">
        <f>SUM(AK21:AN21)</f>
        <v>0</v>
      </c>
      <c r="AK21" s="39">
        <f>AK22</f>
        <v>0</v>
      </c>
      <c r="AL21" s="39">
        <f>AL22</f>
        <v>0</v>
      </c>
      <c r="AM21" s="39">
        <f>AM22</f>
        <v>0</v>
      </c>
      <c r="AN21" s="39">
        <f>AN22</f>
        <v>0</v>
      </c>
      <c r="AO21" s="39">
        <f t="shared" si="0"/>
        <v>0</v>
      </c>
      <c r="AP21" s="39">
        <f>AP22</f>
        <v>0</v>
      </c>
      <c r="AQ21" s="39">
        <f>AQ22</f>
        <v>0</v>
      </c>
      <c r="AR21" s="39">
        <f>AR22</f>
        <v>0</v>
      </c>
      <c r="AS21" s="39">
        <f>AS22</f>
        <v>0</v>
      </c>
      <c r="AT21" s="39">
        <f t="shared" si="1"/>
        <v>0</v>
      </c>
      <c r="AU21" s="39">
        <f>AU22</f>
        <v>0</v>
      </c>
      <c r="AV21" s="39">
        <f>AV22</f>
        <v>0</v>
      </c>
      <c r="AW21" s="39">
        <f>AW22</f>
        <v>0</v>
      </c>
      <c r="AX21" s="39">
        <f>AX22</f>
        <v>0</v>
      </c>
      <c r="AY21" s="39">
        <f t="shared" si="2"/>
        <v>0</v>
      </c>
      <c r="AZ21" s="39">
        <f>AZ22</f>
        <v>0</v>
      </c>
      <c r="BA21" s="39">
        <f>BA22</f>
        <v>0</v>
      </c>
      <c r="BB21" s="39">
        <f>BB22</f>
        <v>0</v>
      </c>
      <c r="BC21" s="39">
        <f>BC22</f>
        <v>0</v>
      </c>
    </row>
    <row r="22" spans="1:55" s="40" customFormat="1" ht="99">
      <c r="A22" s="41" t="s">
        <v>95</v>
      </c>
      <c r="B22" s="45" t="s">
        <v>96</v>
      </c>
      <c r="C22" s="46" t="s">
        <v>73</v>
      </c>
      <c r="D22" s="38">
        <v>60.797999999999995</v>
      </c>
      <c r="E22" s="39">
        <f aca="true" t="shared" si="12" ref="E22:E39">J22+O22+T22+Y22</f>
        <v>0</v>
      </c>
      <c r="F22" s="39">
        <v>0</v>
      </c>
      <c r="G22" s="39">
        <v>0</v>
      </c>
      <c r="H22" s="39">
        <v>0</v>
      </c>
      <c r="I22" s="39">
        <v>0</v>
      </c>
      <c r="J22" s="39">
        <f t="shared" si="3"/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0</v>
      </c>
      <c r="P22" s="39">
        <v>0</v>
      </c>
      <c r="Q22" s="39">
        <v>0</v>
      </c>
      <c r="R22" s="39">
        <v>0</v>
      </c>
      <c r="S22" s="39">
        <v>0</v>
      </c>
      <c r="T22" s="39">
        <f t="shared" si="5"/>
        <v>0</v>
      </c>
      <c r="U22" s="39">
        <v>0</v>
      </c>
      <c r="V22" s="39">
        <v>0</v>
      </c>
      <c r="W22" s="39">
        <v>0</v>
      </c>
      <c r="X22" s="39">
        <v>0</v>
      </c>
      <c r="Y22" s="39">
        <f t="shared" si="6"/>
        <v>0</v>
      </c>
      <c r="Z22" s="39">
        <v>0</v>
      </c>
      <c r="AA22" s="39">
        <v>0</v>
      </c>
      <c r="AB22" s="39">
        <v>0</v>
      </c>
      <c r="AC22" s="39">
        <v>0</v>
      </c>
      <c r="AD22" s="64">
        <v>50.665</v>
      </c>
      <c r="AE22" s="39">
        <f t="shared" si="7"/>
        <v>0</v>
      </c>
      <c r="AF22" s="39">
        <f t="shared" si="8"/>
        <v>0</v>
      </c>
      <c r="AG22" s="39">
        <f t="shared" si="9"/>
        <v>0</v>
      </c>
      <c r="AH22" s="39">
        <f t="shared" si="10"/>
        <v>0</v>
      </c>
      <c r="AI22" s="39">
        <f t="shared" si="11"/>
        <v>0</v>
      </c>
      <c r="AJ22" s="39">
        <f aca="true" t="shared" si="13" ref="AJ22:AJ39">SUM(AK22:AN22)</f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f t="shared" si="0"/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f t="shared" si="1"/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f t="shared" si="2"/>
        <v>0</v>
      </c>
      <c r="AZ22" s="39">
        <v>0</v>
      </c>
      <c r="BA22" s="39">
        <v>0</v>
      </c>
      <c r="BB22" s="39">
        <v>0</v>
      </c>
      <c r="BC22" s="39">
        <v>0</v>
      </c>
    </row>
    <row r="23" spans="1:55" s="40" customFormat="1" ht="49.5">
      <c r="A23" s="41" t="s">
        <v>74</v>
      </c>
      <c r="B23" s="43" t="s">
        <v>75</v>
      </c>
      <c r="C23" s="44" t="s">
        <v>73</v>
      </c>
      <c r="D23" s="38">
        <v>54.57899999999999</v>
      </c>
      <c r="E23" s="39">
        <f>E24</f>
        <v>0</v>
      </c>
      <c r="F23" s="39">
        <f>F24</f>
        <v>0</v>
      </c>
      <c r="G23" s="39">
        <f>G24</f>
        <v>0</v>
      </c>
      <c r="H23" s="39">
        <f>H24</f>
        <v>0</v>
      </c>
      <c r="I23" s="39">
        <f>I24</f>
        <v>0</v>
      </c>
      <c r="J23" s="39">
        <f t="shared" si="3"/>
        <v>0</v>
      </c>
      <c r="K23" s="39">
        <f>K24</f>
        <v>0</v>
      </c>
      <c r="L23" s="39">
        <f>L24</f>
        <v>0</v>
      </c>
      <c r="M23" s="39">
        <f>M24</f>
        <v>0</v>
      </c>
      <c r="N23" s="39">
        <f>N24</f>
        <v>0</v>
      </c>
      <c r="O23" s="39">
        <f t="shared" si="4"/>
        <v>0</v>
      </c>
      <c r="P23" s="39">
        <f>P24</f>
        <v>0</v>
      </c>
      <c r="Q23" s="39">
        <f>Q24</f>
        <v>0</v>
      </c>
      <c r="R23" s="39">
        <f>R24</f>
        <v>0</v>
      </c>
      <c r="S23" s="39">
        <f>S24</f>
        <v>0</v>
      </c>
      <c r="T23" s="39">
        <f t="shared" si="5"/>
        <v>0</v>
      </c>
      <c r="U23" s="39">
        <f>U24</f>
        <v>0</v>
      </c>
      <c r="V23" s="39">
        <f>V24</f>
        <v>0</v>
      </c>
      <c r="W23" s="39">
        <f>W24</f>
        <v>0</v>
      </c>
      <c r="X23" s="39">
        <f>X24</f>
        <v>0</v>
      </c>
      <c r="Y23" s="39">
        <f t="shared" si="6"/>
        <v>0</v>
      </c>
      <c r="Z23" s="39">
        <f>Z24</f>
        <v>0</v>
      </c>
      <c r="AA23" s="39">
        <f>AA24</f>
        <v>0</v>
      </c>
      <c r="AB23" s="39">
        <f>AB24</f>
        <v>0</v>
      </c>
      <c r="AC23" s="39">
        <v>0</v>
      </c>
      <c r="AD23" s="30">
        <v>45.4825</v>
      </c>
      <c r="AE23" s="39">
        <f t="shared" si="7"/>
        <v>0</v>
      </c>
      <c r="AF23" s="39">
        <f t="shared" si="8"/>
        <v>0</v>
      </c>
      <c r="AG23" s="39">
        <f t="shared" si="9"/>
        <v>0</v>
      </c>
      <c r="AH23" s="39">
        <f t="shared" si="10"/>
        <v>0</v>
      </c>
      <c r="AI23" s="39">
        <f t="shared" si="11"/>
        <v>0</v>
      </c>
      <c r="AJ23" s="39">
        <f>SUM(AK23:AN23)</f>
        <v>0</v>
      </c>
      <c r="AK23" s="39">
        <f>AK24</f>
        <v>0</v>
      </c>
      <c r="AL23" s="39">
        <f>AL24</f>
        <v>0</v>
      </c>
      <c r="AM23" s="39">
        <f>AM24</f>
        <v>0</v>
      </c>
      <c r="AN23" s="39">
        <f>AN24</f>
        <v>0</v>
      </c>
      <c r="AO23" s="39">
        <f t="shared" si="0"/>
        <v>0</v>
      </c>
      <c r="AP23" s="39">
        <f>AP24</f>
        <v>0</v>
      </c>
      <c r="AQ23" s="39">
        <f>AQ24</f>
        <v>0</v>
      </c>
      <c r="AR23" s="39">
        <f>AR24</f>
        <v>0</v>
      </c>
      <c r="AS23" s="39">
        <f>AS24</f>
        <v>0</v>
      </c>
      <c r="AT23" s="39">
        <f t="shared" si="1"/>
        <v>0</v>
      </c>
      <c r="AU23" s="39">
        <f>AU24</f>
        <v>0</v>
      </c>
      <c r="AV23" s="39">
        <f>AV24</f>
        <v>0</v>
      </c>
      <c r="AW23" s="39">
        <f>AW24</f>
        <v>0</v>
      </c>
      <c r="AX23" s="39">
        <f>AX24</f>
        <v>0</v>
      </c>
      <c r="AY23" s="39">
        <f t="shared" si="2"/>
        <v>0</v>
      </c>
      <c r="AZ23" s="39">
        <f>AZ24</f>
        <v>0</v>
      </c>
      <c r="BA23" s="39">
        <f>BA24</f>
        <v>0</v>
      </c>
      <c r="BB23" s="39">
        <f>BB24</f>
        <v>0</v>
      </c>
      <c r="BC23" s="39">
        <f>BC24</f>
        <v>0</v>
      </c>
    </row>
    <row r="24" spans="1:55" s="19" customFormat="1" ht="99">
      <c r="A24" s="47" t="s">
        <v>74</v>
      </c>
      <c r="B24" s="48" t="s">
        <v>76</v>
      </c>
      <c r="C24" s="49" t="s">
        <v>77</v>
      </c>
      <c r="D24" s="37">
        <v>17.146</v>
      </c>
      <c r="E24" s="18">
        <f t="shared" si="12"/>
        <v>0</v>
      </c>
      <c r="F24" s="18">
        <f>K24+P24+U24+Z24</f>
        <v>0</v>
      </c>
      <c r="G24" s="18">
        <f>L24+Q24+V24+AA24</f>
        <v>0</v>
      </c>
      <c r="H24" s="18">
        <f>M24+R24+W24+AB24</f>
        <v>0</v>
      </c>
      <c r="I24" s="18">
        <f>N24+S24+X24+AC24</f>
        <v>0</v>
      </c>
      <c r="J24" s="18">
        <f t="shared" si="3"/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4"/>
        <v>0</v>
      </c>
      <c r="P24" s="18">
        <v>0</v>
      </c>
      <c r="Q24" s="18">
        <v>0</v>
      </c>
      <c r="R24" s="18">
        <v>0</v>
      </c>
      <c r="S24" s="18">
        <v>0</v>
      </c>
      <c r="T24" s="18">
        <f t="shared" si="5"/>
        <v>0</v>
      </c>
      <c r="U24" s="18">
        <v>0</v>
      </c>
      <c r="V24" s="18">
        <v>0</v>
      </c>
      <c r="W24" s="18">
        <v>0</v>
      </c>
      <c r="X24" s="18">
        <v>0</v>
      </c>
      <c r="Y24" s="18">
        <f t="shared" si="6"/>
        <v>0</v>
      </c>
      <c r="Z24" s="18">
        <v>0</v>
      </c>
      <c r="AA24" s="18">
        <v>0</v>
      </c>
      <c r="AB24" s="18">
        <v>0</v>
      </c>
      <c r="AC24" s="18">
        <v>0</v>
      </c>
      <c r="AD24" s="31">
        <v>14.288333333333334</v>
      </c>
      <c r="AE24" s="18">
        <f t="shared" si="7"/>
        <v>0</v>
      </c>
      <c r="AF24" s="18">
        <f t="shared" si="8"/>
        <v>0</v>
      </c>
      <c r="AG24" s="18">
        <f t="shared" si="9"/>
        <v>0</v>
      </c>
      <c r="AH24" s="18">
        <f t="shared" si="10"/>
        <v>0</v>
      </c>
      <c r="AI24" s="18">
        <f t="shared" si="11"/>
        <v>0</v>
      </c>
      <c r="AJ24" s="18">
        <f>SUM(AK24:AN24)</f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f t="shared" si="0"/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f t="shared" si="1"/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f t="shared" si="2"/>
        <v>0</v>
      </c>
      <c r="AZ24" s="18">
        <v>0</v>
      </c>
      <c r="BA24" s="18">
        <v>0</v>
      </c>
      <c r="BB24" s="18">
        <v>0</v>
      </c>
      <c r="BC24" s="18">
        <v>0</v>
      </c>
    </row>
    <row r="25" spans="1:55" s="40" customFormat="1" ht="82.5">
      <c r="A25" s="47" t="s">
        <v>74</v>
      </c>
      <c r="B25" s="48" t="s">
        <v>97</v>
      </c>
      <c r="C25" s="50" t="s">
        <v>98</v>
      </c>
      <c r="D25" s="38">
        <v>17.642</v>
      </c>
      <c r="E25" s="39">
        <f>SUM(E26:E31)</f>
        <v>0</v>
      </c>
      <c r="F25" s="39">
        <f>SUM(F26:F31)</f>
        <v>0</v>
      </c>
      <c r="G25" s="39">
        <f>SUM(G26:G31)</f>
        <v>0</v>
      </c>
      <c r="H25" s="39">
        <f>SUM(H26:H31)</f>
        <v>0</v>
      </c>
      <c r="I25" s="39">
        <f>SUM(I26:I31)</f>
        <v>0</v>
      </c>
      <c r="J25" s="39">
        <f t="shared" si="3"/>
        <v>0</v>
      </c>
      <c r="K25" s="39">
        <f>SUM(K26:K31)</f>
        <v>0</v>
      </c>
      <c r="L25" s="39">
        <f>SUM(L26:L31)</f>
        <v>0</v>
      </c>
      <c r="M25" s="39">
        <f>SUM(M26:M31)</f>
        <v>0</v>
      </c>
      <c r="N25" s="39">
        <f>SUM(N26:N31)</f>
        <v>0</v>
      </c>
      <c r="O25" s="39">
        <f t="shared" si="4"/>
        <v>0</v>
      </c>
      <c r="P25" s="39">
        <f>SUM(P26:P31)</f>
        <v>0</v>
      </c>
      <c r="Q25" s="39">
        <f>SUM(Q26:Q31)</f>
        <v>0</v>
      </c>
      <c r="R25" s="39">
        <f>SUM(R26:R31)</f>
        <v>0</v>
      </c>
      <c r="S25" s="39">
        <f>SUM(S26:S31)</f>
        <v>0</v>
      </c>
      <c r="T25" s="39">
        <f t="shared" si="5"/>
        <v>0</v>
      </c>
      <c r="U25" s="39">
        <f>SUM(U26:U31)</f>
        <v>0</v>
      </c>
      <c r="V25" s="39">
        <f>SUM(V26:V31)</f>
        <v>0</v>
      </c>
      <c r="W25" s="39">
        <f>SUM(W26:W31)</f>
        <v>0</v>
      </c>
      <c r="X25" s="39">
        <f>SUM(X26:X31)</f>
        <v>0</v>
      </c>
      <c r="Y25" s="39">
        <f t="shared" si="6"/>
        <v>0</v>
      </c>
      <c r="Z25" s="39">
        <f>SUM(Z26:Z31)</f>
        <v>0</v>
      </c>
      <c r="AA25" s="39">
        <f>SUM(AA26:AA31)</f>
        <v>0</v>
      </c>
      <c r="AB25" s="39">
        <f>SUM(AB26:AB31)</f>
        <v>0</v>
      </c>
      <c r="AC25" s="39">
        <f>SUM(AC26:AC31)</f>
        <v>0</v>
      </c>
      <c r="AD25" s="30">
        <v>14.701666666666666</v>
      </c>
      <c r="AE25" s="39">
        <f t="shared" si="7"/>
        <v>0</v>
      </c>
      <c r="AF25" s="39">
        <f t="shared" si="8"/>
        <v>0</v>
      </c>
      <c r="AG25" s="39">
        <f t="shared" si="9"/>
        <v>0</v>
      </c>
      <c r="AH25" s="39">
        <f t="shared" si="10"/>
        <v>0</v>
      </c>
      <c r="AI25" s="39">
        <f t="shared" si="11"/>
        <v>0</v>
      </c>
      <c r="AJ25" s="39">
        <f t="shared" si="13"/>
        <v>0</v>
      </c>
      <c r="AK25" s="39">
        <f>SUM(AK26:AK39)</f>
        <v>0</v>
      </c>
      <c r="AL25" s="39">
        <f>SUM(AL26:AL39)</f>
        <v>0</v>
      </c>
      <c r="AM25" s="39">
        <f>SUM(AM26:AM39)</f>
        <v>0</v>
      </c>
      <c r="AN25" s="39">
        <f>SUM(AN26:AN39)</f>
        <v>0</v>
      </c>
      <c r="AO25" s="39">
        <f t="shared" si="0"/>
        <v>0</v>
      </c>
      <c r="AP25" s="39">
        <f>SUM(AP26:AP39)</f>
        <v>0</v>
      </c>
      <c r="AQ25" s="39">
        <v>0</v>
      </c>
      <c r="AR25" s="39">
        <f>SUM(AR26:AR39)</f>
        <v>0</v>
      </c>
      <c r="AS25" s="39">
        <f>SUM(AS26:AS39)</f>
        <v>0</v>
      </c>
      <c r="AT25" s="39">
        <f t="shared" si="1"/>
        <v>0</v>
      </c>
      <c r="AU25" s="39">
        <f>SUM(AU26:AU39)</f>
        <v>0</v>
      </c>
      <c r="AV25" s="39">
        <f>SUM(AV26:AV39)</f>
        <v>0</v>
      </c>
      <c r="AW25" s="39">
        <f>SUM(AW26:AW39)</f>
        <v>0</v>
      </c>
      <c r="AX25" s="39">
        <f>SUM(AX26:AX39)</f>
        <v>0</v>
      </c>
      <c r="AY25" s="39">
        <f t="shared" si="2"/>
        <v>0</v>
      </c>
      <c r="AZ25" s="39">
        <f>SUM(AZ26:AZ39)</f>
        <v>0</v>
      </c>
      <c r="BA25" s="39">
        <f>SUM(BA26:BA39)</f>
        <v>0</v>
      </c>
      <c r="BB25" s="39">
        <f>SUM(BB26:BB39)</f>
        <v>0</v>
      </c>
      <c r="BC25" s="39">
        <f>SUM(BC26:BC39)</f>
        <v>0</v>
      </c>
    </row>
    <row r="26" spans="1:55" s="19" customFormat="1" ht="82.5">
      <c r="A26" s="47" t="s">
        <v>74</v>
      </c>
      <c r="B26" s="48" t="s">
        <v>99</v>
      </c>
      <c r="C26" s="51" t="s">
        <v>100</v>
      </c>
      <c r="D26" s="37">
        <v>19.791</v>
      </c>
      <c r="E26" s="18">
        <f t="shared" si="12"/>
        <v>0</v>
      </c>
      <c r="F26" s="18">
        <f aca="true" t="shared" si="14" ref="F26:I31">K26+P26+U26+Z26</f>
        <v>0</v>
      </c>
      <c r="G26" s="18">
        <f t="shared" si="14"/>
        <v>0</v>
      </c>
      <c r="H26" s="18">
        <f t="shared" si="14"/>
        <v>0</v>
      </c>
      <c r="I26" s="18">
        <f t="shared" si="14"/>
        <v>0</v>
      </c>
      <c r="J26" s="18">
        <f t="shared" si="3"/>
        <v>0</v>
      </c>
      <c r="K26" s="18">
        <v>0</v>
      </c>
      <c r="L26" s="18">
        <v>0</v>
      </c>
      <c r="M26" s="18">
        <v>0</v>
      </c>
      <c r="N26" s="18">
        <v>0</v>
      </c>
      <c r="O26" s="18">
        <f t="shared" si="4"/>
        <v>0</v>
      </c>
      <c r="P26" s="18">
        <v>0</v>
      </c>
      <c r="Q26" s="18">
        <v>0</v>
      </c>
      <c r="R26" s="18">
        <v>0</v>
      </c>
      <c r="S26" s="18">
        <v>0</v>
      </c>
      <c r="T26" s="18">
        <f t="shared" si="5"/>
        <v>0</v>
      </c>
      <c r="U26" s="18">
        <v>0</v>
      </c>
      <c r="V26" s="18">
        <v>0</v>
      </c>
      <c r="W26" s="18">
        <v>0</v>
      </c>
      <c r="X26" s="18">
        <v>0</v>
      </c>
      <c r="Y26" s="18">
        <f t="shared" si="6"/>
        <v>0</v>
      </c>
      <c r="Z26" s="18">
        <v>0</v>
      </c>
      <c r="AA26" s="18">
        <v>0</v>
      </c>
      <c r="AB26" s="18">
        <v>0</v>
      </c>
      <c r="AC26" s="18">
        <v>0</v>
      </c>
      <c r="AD26" s="31">
        <v>16.4925</v>
      </c>
      <c r="AE26" s="18">
        <f t="shared" si="7"/>
        <v>0</v>
      </c>
      <c r="AF26" s="18">
        <f t="shared" si="8"/>
        <v>0</v>
      </c>
      <c r="AG26" s="18">
        <f t="shared" si="9"/>
        <v>0</v>
      </c>
      <c r="AH26" s="18">
        <f t="shared" si="10"/>
        <v>0</v>
      </c>
      <c r="AI26" s="18">
        <f t="shared" si="11"/>
        <v>0</v>
      </c>
      <c r="AJ26" s="18">
        <f t="shared" si="13"/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f t="shared" si="0"/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f t="shared" si="1"/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f t="shared" si="2"/>
        <v>0</v>
      </c>
      <c r="AZ26" s="18">
        <v>0</v>
      </c>
      <c r="BA26" s="18">
        <v>0</v>
      </c>
      <c r="BB26" s="18">
        <v>0</v>
      </c>
      <c r="BC26" s="18">
        <v>0</v>
      </c>
    </row>
    <row r="27" spans="1:56" s="40" customFormat="1" ht="99">
      <c r="A27" s="52" t="s">
        <v>78</v>
      </c>
      <c r="B27" s="53" t="s">
        <v>79</v>
      </c>
      <c r="C27" s="43" t="s">
        <v>73</v>
      </c>
      <c r="D27" s="38">
        <v>6.219</v>
      </c>
      <c r="E27" s="39">
        <f t="shared" si="12"/>
        <v>0</v>
      </c>
      <c r="F27" s="39">
        <f t="shared" si="14"/>
        <v>0</v>
      </c>
      <c r="G27" s="39">
        <f t="shared" si="14"/>
        <v>0</v>
      </c>
      <c r="H27" s="39">
        <f t="shared" si="14"/>
        <v>0</v>
      </c>
      <c r="I27" s="39">
        <f t="shared" si="14"/>
        <v>0</v>
      </c>
      <c r="J27" s="39">
        <f t="shared" si="3"/>
        <v>0</v>
      </c>
      <c r="K27" s="39">
        <v>0</v>
      </c>
      <c r="L27" s="39">
        <v>0</v>
      </c>
      <c r="M27" s="39">
        <v>0</v>
      </c>
      <c r="N27" s="39">
        <v>0</v>
      </c>
      <c r="O27" s="39">
        <f t="shared" si="4"/>
        <v>0</v>
      </c>
      <c r="P27" s="39">
        <v>0</v>
      </c>
      <c r="Q27" s="39">
        <v>0</v>
      </c>
      <c r="R27" s="39">
        <v>0</v>
      </c>
      <c r="S27" s="39">
        <v>0</v>
      </c>
      <c r="T27" s="39">
        <f t="shared" si="5"/>
        <v>0</v>
      </c>
      <c r="U27" s="39">
        <v>0</v>
      </c>
      <c r="V27" s="39">
        <v>0</v>
      </c>
      <c r="W27" s="39">
        <v>0</v>
      </c>
      <c r="X27" s="39">
        <v>0</v>
      </c>
      <c r="Y27" s="39">
        <f t="shared" si="6"/>
        <v>0</v>
      </c>
      <c r="Z27" s="39">
        <v>0</v>
      </c>
      <c r="AA27" s="39">
        <v>0</v>
      </c>
      <c r="AB27" s="39">
        <v>0</v>
      </c>
      <c r="AC27" s="39">
        <v>0</v>
      </c>
      <c r="AD27" s="64">
        <v>5.1825</v>
      </c>
      <c r="AE27" s="39">
        <f t="shared" si="7"/>
        <v>0</v>
      </c>
      <c r="AF27" s="39">
        <f t="shared" si="8"/>
        <v>0</v>
      </c>
      <c r="AG27" s="39">
        <f t="shared" si="9"/>
        <v>0</v>
      </c>
      <c r="AH27" s="39">
        <f t="shared" si="10"/>
        <v>0</v>
      </c>
      <c r="AI27" s="39">
        <f t="shared" si="11"/>
        <v>0</v>
      </c>
      <c r="AJ27" s="39">
        <f t="shared" si="13"/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f t="shared" si="0"/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f t="shared" si="1"/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f>SUM(BA27:BD27)</f>
        <v>0</v>
      </c>
      <c r="BA27" s="39">
        <v>0</v>
      </c>
      <c r="BB27" s="39">
        <v>0</v>
      </c>
      <c r="BC27" s="39">
        <v>0</v>
      </c>
      <c r="BD27" s="39">
        <v>0</v>
      </c>
    </row>
    <row r="28" spans="1:55" s="19" customFormat="1" ht="132">
      <c r="A28" s="54" t="s">
        <v>78</v>
      </c>
      <c r="B28" s="48" t="s">
        <v>101</v>
      </c>
      <c r="C28" s="55" t="s">
        <v>102</v>
      </c>
      <c r="D28" s="37">
        <v>6.219</v>
      </c>
      <c r="E28" s="18">
        <f t="shared" si="12"/>
        <v>0</v>
      </c>
      <c r="F28" s="18">
        <f t="shared" si="14"/>
        <v>0</v>
      </c>
      <c r="G28" s="18">
        <f t="shared" si="14"/>
        <v>0</v>
      </c>
      <c r="H28" s="18">
        <f t="shared" si="14"/>
        <v>0</v>
      </c>
      <c r="I28" s="18">
        <f t="shared" si="14"/>
        <v>0</v>
      </c>
      <c r="J28" s="18">
        <f t="shared" si="3"/>
        <v>0</v>
      </c>
      <c r="K28" s="18">
        <v>0</v>
      </c>
      <c r="L28" s="18">
        <v>0</v>
      </c>
      <c r="M28" s="18">
        <v>0</v>
      </c>
      <c r="N28" s="18">
        <v>0</v>
      </c>
      <c r="O28" s="18">
        <f t="shared" si="4"/>
        <v>0</v>
      </c>
      <c r="P28" s="18">
        <v>0</v>
      </c>
      <c r="Q28" s="18">
        <v>0</v>
      </c>
      <c r="R28" s="18">
        <v>0</v>
      </c>
      <c r="S28" s="18">
        <v>0</v>
      </c>
      <c r="T28" s="18">
        <f t="shared" si="5"/>
        <v>0</v>
      </c>
      <c r="U28" s="18">
        <v>0</v>
      </c>
      <c r="V28" s="18">
        <v>0</v>
      </c>
      <c r="W28" s="18">
        <v>0</v>
      </c>
      <c r="X28" s="18">
        <v>0</v>
      </c>
      <c r="Y28" s="18">
        <f t="shared" si="6"/>
        <v>0</v>
      </c>
      <c r="Z28" s="18">
        <v>0</v>
      </c>
      <c r="AA28" s="18">
        <v>0</v>
      </c>
      <c r="AB28" s="18">
        <v>0</v>
      </c>
      <c r="AC28" s="18">
        <v>0</v>
      </c>
      <c r="AD28" s="31">
        <v>5.1825</v>
      </c>
      <c r="AE28" s="18">
        <f t="shared" si="7"/>
        <v>0</v>
      </c>
      <c r="AF28" s="18">
        <f t="shared" si="8"/>
        <v>0</v>
      </c>
      <c r="AG28" s="18">
        <f t="shared" si="9"/>
        <v>0</v>
      </c>
      <c r="AH28" s="18">
        <f t="shared" si="10"/>
        <v>0</v>
      </c>
      <c r="AI28" s="18">
        <f t="shared" si="11"/>
        <v>0</v>
      </c>
      <c r="AJ28" s="18">
        <f t="shared" si="13"/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f t="shared" si="0"/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f t="shared" si="1"/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f>SUM(AZ28:BC28)</f>
        <v>0</v>
      </c>
      <c r="AZ28" s="18">
        <v>0</v>
      </c>
      <c r="BA28" s="18">
        <v>0</v>
      </c>
      <c r="BB28" s="18">
        <v>0</v>
      </c>
      <c r="BC28" s="18">
        <v>0</v>
      </c>
    </row>
    <row r="29" spans="1:55" s="40" customFormat="1" ht="66">
      <c r="A29" s="52" t="s">
        <v>103</v>
      </c>
      <c r="B29" s="56" t="s">
        <v>104</v>
      </c>
      <c r="C29" s="45" t="s">
        <v>73</v>
      </c>
      <c r="D29" s="38">
        <v>19.956</v>
      </c>
      <c r="E29" s="39">
        <f t="shared" si="12"/>
        <v>0</v>
      </c>
      <c r="F29" s="39">
        <f t="shared" si="14"/>
        <v>0</v>
      </c>
      <c r="G29" s="39">
        <f t="shared" si="14"/>
        <v>0</v>
      </c>
      <c r="H29" s="39">
        <f t="shared" si="14"/>
        <v>0</v>
      </c>
      <c r="I29" s="39">
        <f t="shared" si="14"/>
        <v>0</v>
      </c>
      <c r="J29" s="39">
        <f t="shared" si="3"/>
        <v>0</v>
      </c>
      <c r="K29" s="39">
        <v>0</v>
      </c>
      <c r="L29" s="39">
        <v>0</v>
      </c>
      <c r="M29" s="39">
        <v>0</v>
      </c>
      <c r="N29" s="39">
        <v>0</v>
      </c>
      <c r="O29" s="39">
        <f t="shared" si="4"/>
        <v>0</v>
      </c>
      <c r="P29" s="39">
        <v>0</v>
      </c>
      <c r="Q29" s="39">
        <v>0</v>
      </c>
      <c r="R29" s="39">
        <v>0</v>
      </c>
      <c r="S29" s="39">
        <v>0</v>
      </c>
      <c r="T29" s="39">
        <f t="shared" si="5"/>
        <v>0</v>
      </c>
      <c r="U29" s="39">
        <v>0</v>
      </c>
      <c r="V29" s="39">
        <v>0</v>
      </c>
      <c r="W29" s="39">
        <v>0</v>
      </c>
      <c r="X29" s="39">
        <v>0</v>
      </c>
      <c r="Y29" s="39">
        <f t="shared" si="6"/>
        <v>0</v>
      </c>
      <c r="Z29" s="39">
        <v>0</v>
      </c>
      <c r="AA29" s="39">
        <v>0</v>
      </c>
      <c r="AB29" s="39">
        <v>0</v>
      </c>
      <c r="AC29" s="39">
        <v>0</v>
      </c>
      <c r="AD29" s="63">
        <v>16.630000000000003</v>
      </c>
      <c r="AE29" s="39">
        <f t="shared" si="7"/>
        <v>0</v>
      </c>
      <c r="AF29" s="39">
        <f t="shared" si="8"/>
        <v>0</v>
      </c>
      <c r="AG29" s="39">
        <f t="shared" si="9"/>
        <v>0</v>
      </c>
      <c r="AH29" s="39">
        <f t="shared" si="10"/>
        <v>0</v>
      </c>
      <c r="AI29" s="39">
        <f t="shared" si="11"/>
        <v>0</v>
      </c>
      <c r="AJ29" s="39">
        <f t="shared" si="13"/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</row>
    <row r="30" spans="1:55" s="40" customFormat="1" ht="49.5">
      <c r="A30" s="52" t="s">
        <v>80</v>
      </c>
      <c r="B30" s="57" t="s">
        <v>81</v>
      </c>
      <c r="C30" s="57" t="s">
        <v>73</v>
      </c>
      <c r="D30" s="38">
        <v>19.956</v>
      </c>
      <c r="E30" s="39">
        <f t="shared" si="12"/>
        <v>0</v>
      </c>
      <c r="F30" s="39">
        <f t="shared" si="14"/>
        <v>0</v>
      </c>
      <c r="G30" s="39">
        <f t="shared" si="14"/>
        <v>0</v>
      </c>
      <c r="H30" s="39">
        <f t="shared" si="14"/>
        <v>0</v>
      </c>
      <c r="I30" s="39">
        <f t="shared" si="14"/>
        <v>0</v>
      </c>
      <c r="J30" s="39">
        <f t="shared" si="3"/>
        <v>0</v>
      </c>
      <c r="K30" s="39">
        <v>0</v>
      </c>
      <c r="L30" s="39">
        <v>0</v>
      </c>
      <c r="M30" s="39">
        <v>0</v>
      </c>
      <c r="N30" s="39">
        <v>0</v>
      </c>
      <c r="O30" s="39">
        <f t="shared" si="4"/>
        <v>0</v>
      </c>
      <c r="P30" s="39">
        <v>0</v>
      </c>
      <c r="Q30" s="39">
        <v>0</v>
      </c>
      <c r="R30" s="39">
        <v>0</v>
      </c>
      <c r="S30" s="39">
        <v>0</v>
      </c>
      <c r="T30" s="39">
        <f t="shared" si="5"/>
        <v>0</v>
      </c>
      <c r="U30" s="39">
        <v>0</v>
      </c>
      <c r="V30" s="39">
        <v>0</v>
      </c>
      <c r="W30" s="39">
        <v>0</v>
      </c>
      <c r="X30" s="39">
        <v>0</v>
      </c>
      <c r="Y30" s="39">
        <f t="shared" si="6"/>
        <v>0</v>
      </c>
      <c r="Z30" s="39">
        <v>0</v>
      </c>
      <c r="AA30" s="39">
        <v>0</v>
      </c>
      <c r="AB30" s="39">
        <v>0</v>
      </c>
      <c r="AC30" s="39">
        <v>0</v>
      </c>
      <c r="AD30" s="63">
        <v>16.630000000000003</v>
      </c>
      <c r="AE30" s="39">
        <f t="shared" si="7"/>
        <v>0</v>
      </c>
      <c r="AF30" s="39">
        <f t="shared" si="8"/>
        <v>0</v>
      </c>
      <c r="AG30" s="39">
        <f t="shared" si="9"/>
        <v>0</v>
      </c>
      <c r="AH30" s="39">
        <f t="shared" si="10"/>
        <v>0</v>
      </c>
      <c r="AI30" s="39">
        <f t="shared" si="11"/>
        <v>0</v>
      </c>
      <c r="AJ30" s="39">
        <f t="shared" si="13"/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f>SUM(AP30:AS30)</f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f>SUM(AU30:AX30)</f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f>SUM(AZ30:BC30)</f>
        <v>0</v>
      </c>
      <c r="AZ30" s="39">
        <v>0</v>
      </c>
      <c r="BA30" s="39">
        <v>0</v>
      </c>
      <c r="BB30" s="39">
        <v>0</v>
      </c>
      <c r="BC30" s="39">
        <v>0</v>
      </c>
    </row>
    <row r="31" spans="1:55" s="19" customFormat="1" ht="99">
      <c r="A31" s="54" t="s">
        <v>80</v>
      </c>
      <c r="B31" s="48" t="s">
        <v>105</v>
      </c>
      <c r="C31" s="48" t="s">
        <v>106</v>
      </c>
      <c r="D31" s="37">
        <v>1.146</v>
      </c>
      <c r="E31" s="18">
        <f t="shared" si="12"/>
        <v>0</v>
      </c>
      <c r="F31" s="18">
        <f t="shared" si="14"/>
        <v>0</v>
      </c>
      <c r="G31" s="18">
        <f t="shared" si="14"/>
        <v>0</v>
      </c>
      <c r="H31" s="18">
        <f t="shared" si="14"/>
        <v>0</v>
      </c>
      <c r="I31" s="18">
        <f t="shared" si="14"/>
        <v>0</v>
      </c>
      <c r="J31" s="18">
        <f t="shared" si="3"/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4"/>
        <v>0</v>
      </c>
      <c r="P31" s="18">
        <v>0</v>
      </c>
      <c r="Q31" s="18">
        <v>0</v>
      </c>
      <c r="R31" s="18">
        <v>0</v>
      </c>
      <c r="S31" s="18">
        <v>0</v>
      </c>
      <c r="T31" s="18">
        <f t="shared" si="5"/>
        <v>0</v>
      </c>
      <c r="U31" s="18">
        <v>0</v>
      </c>
      <c r="V31" s="18">
        <v>0</v>
      </c>
      <c r="W31" s="18">
        <v>0</v>
      </c>
      <c r="X31" s="18">
        <v>0</v>
      </c>
      <c r="Y31" s="18">
        <f t="shared" si="6"/>
        <v>0</v>
      </c>
      <c r="Z31" s="18">
        <v>0</v>
      </c>
      <c r="AA31" s="18">
        <v>0</v>
      </c>
      <c r="AB31" s="18">
        <v>0</v>
      </c>
      <c r="AC31" s="18">
        <v>0</v>
      </c>
      <c r="AD31" s="32">
        <v>0.955</v>
      </c>
      <c r="AE31" s="18">
        <f t="shared" si="7"/>
        <v>0</v>
      </c>
      <c r="AF31" s="18">
        <f t="shared" si="8"/>
        <v>0</v>
      </c>
      <c r="AG31" s="18">
        <f t="shared" si="9"/>
        <v>0</v>
      </c>
      <c r="AH31" s="18">
        <f t="shared" si="10"/>
        <v>0</v>
      </c>
      <c r="AI31" s="18">
        <f t="shared" si="11"/>
        <v>0</v>
      </c>
      <c r="AJ31" s="18">
        <f t="shared" si="13"/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>SUM(AP31:AS31)</f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f>SUM(AU31:AX31)</f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f>SUM(AZ31:BC31)</f>
        <v>0</v>
      </c>
      <c r="AZ31" s="18">
        <v>0</v>
      </c>
      <c r="BA31" s="18">
        <v>0</v>
      </c>
      <c r="BB31" s="18">
        <v>0</v>
      </c>
      <c r="BC31" s="18">
        <v>0</v>
      </c>
    </row>
    <row r="32" spans="1:55" s="19" customFormat="1" ht="82.5">
      <c r="A32" s="54" t="s">
        <v>80</v>
      </c>
      <c r="B32" s="58" t="s">
        <v>107</v>
      </c>
      <c r="C32" s="59" t="s">
        <v>108</v>
      </c>
      <c r="D32" s="37">
        <v>11.005</v>
      </c>
      <c r="E32" s="18">
        <f>SUM(E33:E39)</f>
        <v>0.294912</v>
      </c>
      <c r="F32" s="18">
        <f>SUM(F33:F39)</f>
        <v>0</v>
      </c>
      <c r="G32" s="37">
        <v>0</v>
      </c>
      <c r="H32" s="18">
        <f>SUM(H33:H39)</f>
        <v>0</v>
      </c>
      <c r="I32" s="18">
        <f>SUM(I33:I39)</f>
        <v>0</v>
      </c>
      <c r="J32" s="18">
        <f t="shared" si="3"/>
        <v>0</v>
      </c>
      <c r="K32" s="18">
        <f>SUM(K33:K39)</f>
        <v>0</v>
      </c>
      <c r="L32" s="18">
        <f>SUM(L33:L39)</f>
        <v>0</v>
      </c>
      <c r="M32" s="18">
        <f>SUM(M33:M39)</f>
        <v>0</v>
      </c>
      <c r="N32" s="18">
        <f>SUM(N33:N39)</f>
        <v>0</v>
      </c>
      <c r="O32" s="18">
        <f t="shared" si="4"/>
        <v>0</v>
      </c>
      <c r="P32" s="18">
        <f>SUM(P33:P39)</f>
        <v>0</v>
      </c>
      <c r="Q32" s="37">
        <v>0</v>
      </c>
      <c r="R32" s="18">
        <f>SUM(R33:R39)</f>
        <v>0</v>
      </c>
      <c r="S32" s="18">
        <f>SUM(S33:S39)</f>
        <v>0</v>
      </c>
      <c r="T32" s="18">
        <f t="shared" si="5"/>
        <v>0</v>
      </c>
      <c r="U32" s="18">
        <f>SUM(U33:U39)</f>
        <v>0</v>
      </c>
      <c r="V32" s="18">
        <f>SUM(V33:V39)</f>
        <v>0</v>
      </c>
      <c r="W32" s="18">
        <f>SUM(W33:W39)</f>
        <v>0</v>
      </c>
      <c r="X32" s="18">
        <f>SUM(X33:X39)</f>
        <v>0</v>
      </c>
      <c r="Y32" s="18">
        <f t="shared" si="6"/>
        <v>0</v>
      </c>
      <c r="Z32" s="18">
        <f>SUM(Z33:Z39)</f>
        <v>0</v>
      </c>
      <c r="AA32" s="18">
        <f>SUM(AA33:AA39)</f>
        <v>0</v>
      </c>
      <c r="AB32" s="18">
        <f>SUM(AB33:AB39)</f>
        <v>0</v>
      </c>
      <c r="AC32" s="18">
        <v>0</v>
      </c>
      <c r="AD32" s="33">
        <v>9.170833333333334</v>
      </c>
      <c r="AE32" s="18">
        <f t="shared" si="7"/>
        <v>0</v>
      </c>
      <c r="AF32" s="18">
        <f t="shared" si="8"/>
        <v>0</v>
      </c>
      <c r="AG32" s="18">
        <f t="shared" si="9"/>
        <v>0</v>
      </c>
      <c r="AH32" s="18">
        <f t="shared" si="10"/>
        <v>0</v>
      </c>
      <c r="AI32" s="18">
        <f t="shared" si="11"/>
        <v>0</v>
      </c>
      <c r="AJ32" s="18">
        <f t="shared" si="13"/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</row>
    <row r="33" spans="1:55" s="19" customFormat="1" ht="99">
      <c r="A33" s="54" t="s">
        <v>80</v>
      </c>
      <c r="B33" s="48" t="s">
        <v>109</v>
      </c>
      <c r="C33" s="48" t="s">
        <v>110</v>
      </c>
      <c r="D33" s="37">
        <v>0.67</v>
      </c>
      <c r="E33" s="18">
        <f t="shared" si="12"/>
        <v>0</v>
      </c>
      <c r="F33" s="18">
        <f aca="true" t="shared" si="15" ref="F33:F39">K33+P33+U33+Z33</f>
        <v>0</v>
      </c>
      <c r="G33" s="18">
        <f aca="true" t="shared" si="16" ref="G33:G39">L33+Q33+V33+AA33</f>
        <v>0</v>
      </c>
      <c r="H33" s="18">
        <f aca="true" t="shared" si="17" ref="H33:H39">M33+R33+W33+AB33</f>
        <v>0</v>
      </c>
      <c r="I33" s="18">
        <f aca="true" t="shared" si="18" ref="I33:I39">N33+S33+X33+AC33</f>
        <v>0</v>
      </c>
      <c r="J33" s="18">
        <f t="shared" si="3"/>
        <v>0</v>
      </c>
      <c r="K33" s="18">
        <v>0</v>
      </c>
      <c r="L33" s="18">
        <v>0</v>
      </c>
      <c r="M33" s="18">
        <v>0</v>
      </c>
      <c r="N33" s="18">
        <v>0</v>
      </c>
      <c r="O33" s="18">
        <f t="shared" si="4"/>
        <v>0</v>
      </c>
      <c r="P33" s="18">
        <v>0</v>
      </c>
      <c r="Q33" s="18">
        <v>0</v>
      </c>
      <c r="R33" s="18">
        <v>0</v>
      </c>
      <c r="S33" s="18">
        <v>0</v>
      </c>
      <c r="T33" s="18">
        <f t="shared" si="5"/>
        <v>0</v>
      </c>
      <c r="U33" s="18">
        <v>0</v>
      </c>
      <c r="V33" s="18">
        <v>0</v>
      </c>
      <c r="W33" s="18">
        <v>0</v>
      </c>
      <c r="X33" s="18">
        <v>0</v>
      </c>
      <c r="Y33" s="18">
        <f t="shared" si="6"/>
        <v>0</v>
      </c>
      <c r="Z33" s="18">
        <v>0</v>
      </c>
      <c r="AA33" s="18">
        <v>0</v>
      </c>
      <c r="AB33" s="18">
        <v>0</v>
      </c>
      <c r="AC33" s="18">
        <v>0</v>
      </c>
      <c r="AD33" s="34">
        <v>0.5583333333333333</v>
      </c>
      <c r="AE33" s="18">
        <f t="shared" si="7"/>
        <v>0</v>
      </c>
      <c r="AF33" s="18">
        <f t="shared" si="8"/>
        <v>0</v>
      </c>
      <c r="AG33" s="18">
        <f t="shared" si="9"/>
        <v>0</v>
      </c>
      <c r="AH33" s="18">
        <f t="shared" si="10"/>
        <v>0</v>
      </c>
      <c r="AI33" s="18">
        <f t="shared" si="11"/>
        <v>0</v>
      </c>
      <c r="AJ33" s="18">
        <f t="shared" si="13"/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f aca="true" t="shared" si="19" ref="AO33:AO39">SUM(AP33:AS33)</f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f aca="true" t="shared" si="20" ref="AT33:AT39">SUM(AU33:AX33)</f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f aca="true" t="shared" si="21" ref="AY33:AY39">SUM(AZ33:BC33)</f>
        <v>0</v>
      </c>
      <c r="AZ33" s="18">
        <v>0</v>
      </c>
      <c r="BA33" s="18">
        <v>0</v>
      </c>
      <c r="BB33" s="18">
        <v>0</v>
      </c>
      <c r="BC33" s="18">
        <v>0</v>
      </c>
    </row>
    <row r="34" spans="1:55" s="19" customFormat="1" ht="99">
      <c r="A34" s="54" t="s">
        <v>80</v>
      </c>
      <c r="B34" s="48" t="s">
        <v>111</v>
      </c>
      <c r="C34" s="48" t="s">
        <v>112</v>
      </c>
      <c r="D34" s="37">
        <v>7.047</v>
      </c>
      <c r="E34" s="18">
        <f t="shared" si="12"/>
        <v>0</v>
      </c>
      <c r="F34" s="18">
        <f t="shared" si="15"/>
        <v>0</v>
      </c>
      <c r="G34" s="18">
        <f t="shared" si="16"/>
        <v>0</v>
      </c>
      <c r="H34" s="18">
        <f t="shared" si="17"/>
        <v>0</v>
      </c>
      <c r="I34" s="18">
        <f t="shared" si="18"/>
        <v>0</v>
      </c>
      <c r="J34" s="18">
        <f t="shared" si="3"/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4"/>
        <v>0</v>
      </c>
      <c r="P34" s="18">
        <v>0</v>
      </c>
      <c r="Q34" s="18">
        <v>0</v>
      </c>
      <c r="R34" s="18">
        <v>0</v>
      </c>
      <c r="S34" s="18">
        <v>0</v>
      </c>
      <c r="T34" s="18">
        <f t="shared" si="5"/>
        <v>0</v>
      </c>
      <c r="U34" s="18">
        <v>0</v>
      </c>
      <c r="V34" s="18">
        <v>0</v>
      </c>
      <c r="W34" s="18">
        <v>0</v>
      </c>
      <c r="X34" s="18">
        <v>0</v>
      </c>
      <c r="Y34" s="18">
        <f t="shared" si="6"/>
        <v>0</v>
      </c>
      <c r="Z34" s="18">
        <v>0</v>
      </c>
      <c r="AA34" s="18">
        <v>0</v>
      </c>
      <c r="AB34" s="18">
        <v>0</v>
      </c>
      <c r="AC34" s="18">
        <v>0</v>
      </c>
      <c r="AD34" s="34">
        <v>5.8725</v>
      </c>
      <c r="AE34" s="18">
        <f t="shared" si="7"/>
        <v>0</v>
      </c>
      <c r="AF34" s="18">
        <f t="shared" si="8"/>
        <v>0</v>
      </c>
      <c r="AG34" s="18">
        <f t="shared" si="9"/>
        <v>0</v>
      </c>
      <c r="AH34" s="18">
        <f t="shared" si="10"/>
        <v>0</v>
      </c>
      <c r="AI34" s="18">
        <f t="shared" si="11"/>
        <v>0</v>
      </c>
      <c r="AJ34" s="18">
        <f t="shared" si="13"/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19"/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f t="shared" si="20"/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f t="shared" si="21"/>
        <v>0</v>
      </c>
      <c r="AZ34" s="18">
        <v>0</v>
      </c>
      <c r="BA34" s="18">
        <v>0</v>
      </c>
      <c r="BB34" s="18">
        <v>0</v>
      </c>
      <c r="BC34" s="18">
        <v>0</v>
      </c>
    </row>
    <row r="35" spans="1:55" s="19" customFormat="1" ht="99">
      <c r="A35" s="54" t="s">
        <v>80</v>
      </c>
      <c r="B35" s="48" t="s">
        <v>113</v>
      </c>
      <c r="C35" s="48" t="s">
        <v>114</v>
      </c>
      <c r="D35" s="37">
        <v>0.088</v>
      </c>
      <c r="E35" s="18">
        <f t="shared" si="12"/>
        <v>0</v>
      </c>
      <c r="F35" s="18">
        <f t="shared" si="15"/>
        <v>0</v>
      </c>
      <c r="G35" s="18">
        <f t="shared" si="16"/>
        <v>0</v>
      </c>
      <c r="H35" s="18">
        <f t="shared" si="17"/>
        <v>0</v>
      </c>
      <c r="I35" s="18">
        <f t="shared" si="18"/>
        <v>0</v>
      </c>
      <c r="J35" s="18">
        <f t="shared" si="3"/>
        <v>0</v>
      </c>
      <c r="K35" s="18">
        <v>0</v>
      </c>
      <c r="L35" s="18">
        <v>0</v>
      </c>
      <c r="M35" s="18">
        <v>0</v>
      </c>
      <c r="N35" s="18">
        <v>0</v>
      </c>
      <c r="O35" s="18">
        <f t="shared" si="4"/>
        <v>0</v>
      </c>
      <c r="P35" s="18">
        <v>0</v>
      </c>
      <c r="Q35" s="18">
        <v>0</v>
      </c>
      <c r="R35" s="18">
        <v>0</v>
      </c>
      <c r="S35" s="18">
        <v>0</v>
      </c>
      <c r="T35" s="18">
        <f t="shared" si="5"/>
        <v>0</v>
      </c>
      <c r="U35" s="18">
        <v>0</v>
      </c>
      <c r="V35" s="18">
        <v>0</v>
      </c>
      <c r="W35" s="18">
        <v>0</v>
      </c>
      <c r="X35" s="18">
        <v>0</v>
      </c>
      <c r="Y35" s="18">
        <f t="shared" si="6"/>
        <v>0</v>
      </c>
      <c r="Z35" s="18">
        <v>0</v>
      </c>
      <c r="AA35" s="18">
        <v>0</v>
      </c>
      <c r="AB35" s="18">
        <v>0</v>
      </c>
      <c r="AC35" s="18">
        <v>0</v>
      </c>
      <c r="AD35" s="34">
        <v>0.07333333333333333</v>
      </c>
      <c r="AE35" s="18">
        <f t="shared" si="7"/>
        <v>0</v>
      </c>
      <c r="AF35" s="18">
        <f t="shared" si="8"/>
        <v>0</v>
      </c>
      <c r="AG35" s="18">
        <f t="shared" si="9"/>
        <v>0</v>
      </c>
      <c r="AH35" s="18">
        <f t="shared" si="10"/>
        <v>0</v>
      </c>
      <c r="AI35" s="18">
        <f t="shared" si="11"/>
        <v>0</v>
      </c>
      <c r="AJ35" s="18">
        <f t="shared" si="13"/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19"/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f t="shared" si="20"/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f t="shared" si="21"/>
        <v>0</v>
      </c>
      <c r="AZ35" s="18">
        <v>0</v>
      </c>
      <c r="BA35" s="18">
        <v>0</v>
      </c>
      <c r="BB35" s="18">
        <v>0</v>
      </c>
      <c r="BC35" s="18">
        <v>0</v>
      </c>
    </row>
    <row r="36" spans="1:55" s="19" customFormat="1" ht="99">
      <c r="A36" s="52" t="s">
        <v>115</v>
      </c>
      <c r="B36" s="60" t="s">
        <v>116</v>
      </c>
      <c r="C36" s="46" t="s">
        <v>73</v>
      </c>
      <c r="D36" s="37" t="s">
        <v>121</v>
      </c>
      <c r="E36" s="18">
        <f t="shared" si="12"/>
        <v>0</v>
      </c>
      <c r="F36" s="18">
        <f t="shared" si="15"/>
        <v>0</v>
      </c>
      <c r="G36" s="18">
        <f t="shared" si="16"/>
        <v>0</v>
      </c>
      <c r="H36" s="18">
        <f t="shared" si="17"/>
        <v>0</v>
      </c>
      <c r="I36" s="18">
        <f t="shared" si="18"/>
        <v>0</v>
      </c>
      <c r="J36" s="18">
        <f t="shared" si="3"/>
        <v>0</v>
      </c>
      <c r="K36" s="18">
        <v>0</v>
      </c>
      <c r="L36" s="18">
        <v>0</v>
      </c>
      <c r="M36" s="18">
        <v>0</v>
      </c>
      <c r="N36" s="18">
        <v>0</v>
      </c>
      <c r="O36" s="18">
        <f t="shared" si="4"/>
        <v>0</v>
      </c>
      <c r="P36" s="18">
        <v>0</v>
      </c>
      <c r="Q36" s="18">
        <v>0</v>
      </c>
      <c r="R36" s="18">
        <v>0</v>
      </c>
      <c r="S36" s="18">
        <v>0</v>
      </c>
      <c r="T36" s="18">
        <f t="shared" si="5"/>
        <v>0</v>
      </c>
      <c r="U36" s="18">
        <v>0</v>
      </c>
      <c r="V36" s="18">
        <v>0</v>
      </c>
      <c r="W36" s="18">
        <v>0</v>
      </c>
      <c r="X36" s="18">
        <v>0</v>
      </c>
      <c r="Y36" s="18">
        <f t="shared" si="6"/>
        <v>0</v>
      </c>
      <c r="Z36" s="18">
        <v>0</v>
      </c>
      <c r="AA36" s="18">
        <v>0</v>
      </c>
      <c r="AB36" s="18">
        <v>0</v>
      </c>
      <c r="AC36" s="18">
        <v>0</v>
      </c>
      <c r="AD36" s="34" t="s">
        <v>121</v>
      </c>
      <c r="AE36" s="18">
        <f t="shared" si="7"/>
        <v>0</v>
      </c>
      <c r="AF36" s="18">
        <f t="shared" si="8"/>
        <v>0</v>
      </c>
      <c r="AG36" s="18">
        <f t="shared" si="9"/>
        <v>0</v>
      </c>
      <c r="AH36" s="18">
        <f t="shared" si="10"/>
        <v>0</v>
      </c>
      <c r="AI36" s="18">
        <f t="shared" si="11"/>
        <v>0</v>
      </c>
      <c r="AJ36" s="18">
        <f t="shared" si="13"/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19"/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f t="shared" si="20"/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f t="shared" si="21"/>
        <v>0</v>
      </c>
      <c r="AZ36" s="18">
        <v>0</v>
      </c>
      <c r="BA36" s="18">
        <v>0</v>
      </c>
      <c r="BB36" s="18">
        <v>0</v>
      </c>
      <c r="BC36" s="18">
        <v>0</v>
      </c>
    </row>
    <row r="37" spans="1:55" s="40" customFormat="1" ht="49.5">
      <c r="A37" s="52" t="s">
        <v>82</v>
      </c>
      <c r="B37" s="57" t="s">
        <v>83</v>
      </c>
      <c r="C37" s="42" t="s">
        <v>73</v>
      </c>
      <c r="D37" s="38">
        <v>22.537</v>
      </c>
      <c r="E37" s="39">
        <f t="shared" si="12"/>
        <v>0.147456</v>
      </c>
      <c r="F37" s="39">
        <f t="shared" si="15"/>
        <v>0</v>
      </c>
      <c r="G37" s="38">
        <f t="shared" si="16"/>
        <v>0.147456</v>
      </c>
      <c r="H37" s="39">
        <f t="shared" si="17"/>
        <v>0</v>
      </c>
      <c r="I37" s="39">
        <f t="shared" si="18"/>
        <v>0</v>
      </c>
      <c r="J37" s="39">
        <f t="shared" si="3"/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4"/>
        <v>0.147456</v>
      </c>
      <c r="P37" s="39">
        <v>0</v>
      </c>
      <c r="Q37" s="38">
        <f>SUM(Q38:Q40)</f>
        <v>0.147456</v>
      </c>
      <c r="R37" s="39">
        <v>0</v>
      </c>
      <c r="S37" s="39">
        <v>0</v>
      </c>
      <c r="T37" s="39">
        <f t="shared" si="5"/>
        <v>0</v>
      </c>
      <c r="U37" s="39">
        <v>0</v>
      </c>
      <c r="V37" s="39">
        <v>0</v>
      </c>
      <c r="W37" s="39">
        <v>0</v>
      </c>
      <c r="X37" s="39">
        <v>0</v>
      </c>
      <c r="Y37" s="39">
        <f t="shared" si="6"/>
        <v>0</v>
      </c>
      <c r="Z37" s="39">
        <v>0</v>
      </c>
      <c r="AA37" s="39">
        <v>0</v>
      </c>
      <c r="AB37" s="39">
        <v>0</v>
      </c>
      <c r="AC37" s="39">
        <v>0</v>
      </c>
      <c r="AD37" s="33">
        <v>18.780833333333334</v>
      </c>
      <c r="AE37" s="39">
        <f t="shared" si="7"/>
        <v>0.12288</v>
      </c>
      <c r="AF37" s="39">
        <f t="shared" si="8"/>
        <v>0</v>
      </c>
      <c r="AG37" s="38">
        <f t="shared" si="9"/>
        <v>0.12288</v>
      </c>
      <c r="AH37" s="39">
        <f t="shared" si="10"/>
        <v>0</v>
      </c>
      <c r="AI37" s="39">
        <f t="shared" si="11"/>
        <v>0</v>
      </c>
      <c r="AJ37" s="39">
        <f t="shared" si="13"/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f t="shared" si="19"/>
        <v>0.12288</v>
      </c>
      <c r="AP37" s="39">
        <v>0</v>
      </c>
      <c r="AQ37" s="38">
        <f>AQ39</f>
        <v>0.12288</v>
      </c>
      <c r="AR37" s="39">
        <v>0</v>
      </c>
      <c r="AS37" s="39">
        <v>0</v>
      </c>
      <c r="AT37" s="39">
        <f t="shared" si="20"/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f t="shared" si="21"/>
        <v>0</v>
      </c>
      <c r="AZ37" s="39">
        <v>0</v>
      </c>
      <c r="BA37" s="39">
        <v>0</v>
      </c>
      <c r="BB37" s="39">
        <v>0</v>
      </c>
      <c r="BC37" s="39">
        <v>0</v>
      </c>
    </row>
    <row r="38" spans="1:55" s="19" customFormat="1" ht="66">
      <c r="A38" s="54" t="s">
        <v>117</v>
      </c>
      <c r="B38" s="61" t="s">
        <v>84</v>
      </c>
      <c r="C38" s="49" t="s">
        <v>85</v>
      </c>
      <c r="D38" s="37">
        <v>3.695</v>
      </c>
      <c r="E38" s="18">
        <f t="shared" si="12"/>
        <v>0</v>
      </c>
      <c r="F38" s="18">
        <f t="shared" si="15"/>
        <v>0</v>
      </c>
      <c r="G38" s="18">
        <f t="shared" si="16"/>
        <v>0</v>
      </c>
      <c r="H38" s="18">
        <f t="shared" si="17"/>
        <v>0</v>
      </c>
      <c r="I38" s="18">
        <f t="shared" si="18"/>
        <v>0</v>
      </c>
      <c r="J38" s="18">
        <f t="shared" si="3"/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4"/>
        <v>0</v>
      </c>
      <c r="P38" s="18">
        <v>0</v>
      </c>
      <c r="Q38" s="18">
        <v>0</v>
      </c>
      <c r="R38" s="18">
        <v>0</v>
      </c>
      <c r="S38" s="18">
        <v>0</v>
      </c>
      <c r="T38" s="18">
        <f t="shared" si="5"/>
        <v>0</v>
      </c>
      <c r="U38" s="18">
        <v>0</v>
      </c>
      <c r="V38" s="18">
        <v>0</v>
      </c>
      <c r="W38" s="18">
        <v>0</v>
      </c>
      <c r="X38" s="18">
        <v>0</v>
      </c>
      <c r="Y38" s="18">
        <f t="shared" si="6"/>
        <v>0</v>
      </c>
      <c r="Z38" s="18">
        <v>0</v>
      </c>
      <c r="AA38" s="18">
        <v>0</v>
      </c>
      <c r="AB38" s="18">
        <v>0</v>
      </c>
      <c r="AC38" s="18">
        <v>0</v>
      </c>
      <c r="AD38" s="34">
        <v>3.0791666666666666</v>
      </c>
      <c r="AE38" s="18">
        <f t="shared" si="7"/>
        <v>0</v>
      </c>
      <c r="AF38" s="18">
        <f t="shared" si="8"/>
        <v>0</v>
      </c>
      <c r="AG38" s="18">
        <f t="shared" si="9"/>
        <v>0</v>
      </c>
      <c r="AH38" s="18">
        <f t="shared" si="10"/>
        <v>0</v>
      </c>
      <c r="AI38" s="18">
        <f t="shared" si="11"/>
        <v>0</v>
      </c>
      <c r="AJ38" s="18">
        <f t="shared" si="13"/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19"/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f t="shared" si="20"/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f t="shared" si="21"/>
        <v>0</v>
      </c>
      <c r="AZ38" s="18">
        <v>0</v>
      </c>
      <c r="BA38" s="18">
        <v>0</v>
      </c>
      <c r="BB38" s="18">
        <v>0</v>
      </c>
      <c r="BC38" s="18">
        <v>0</v>
      </c>
    </row>
    <row r="39" spans="1:55" s="19" customFormat="1" ht="132">
      <c r="A39" s="54" t="s">
        <v>117</v>
      </c>
      <c r="B39" s="48" t="s">
        <v>86</v>
      </c>
      <c r="C39" s="49" t="s">
        <v>87</v>
      </c>
      <c r="D39" s="37">
        <v>12.48</v>
      </c>
      <c r="E39" s="18">
        <f t="shared" si="12"/>
        <v>0.147456</v>
      </c>
      <c r="F39" s="18">
        <f t="shared" si="15"/>
        <v>0</v>
      </c>
      <c r="G39" s="37">
        <f t="shared" si="16"/>
        <v>0.147456</v>
      </c>
      <c r="H39" s="18">
        <f t="shared" si="17"/>
        <v>0</v>
      </c>
      <c r="I39" s="18">
        <f t="shared" si="18"/>
        <v>0</v>
      </c>
      <c r="J39" s="18">
        <f t="shared" si="3"/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4"/>
        <v>0.147456</v>
      </c>
      <c r="P39" s="18">
        <v>0</v>
      </c>
      <c r="Q39" s="37">
        <f>0.12288*1.2</f>
        <v>0.147456</v>
      </c>
      <c r="R39" s="18">
        <v>0</v>
      </c>
      <c r="S39" s="18">
        <v>0</v>
      </c>
      <c r="T39" s="18">
        <f t="shared" si="5"/>
        <v>0</v>
      </c>
      <c r="U39" s="18">
        <v>0</v>
      </c>
      <c r="V39" s="18">
        <v>0</v>
      </c>
      <c r="W39" s="18">
        <v>0</v>
      </c>
      <c r="X39" s="18">
        <v>0</v>
      </c>
      <c r="Y39" s="18">
        <f t="shared" si="6"/>
        <v>0</v>
      </c>
      <c r="Z39" s="18">
        <v>0</v>
      </c>
      <c r="AA39" s="18">
        <v>0</v>
      </c>
      <c r="AB39" s="18">
        <v>0</v>
      </c>
      <c r="AC39" s="18">
        <v>0</v>
      </c>
      <c r="AD39" s="35">
        <v>10.4</v>
      </c>
      <c r="AE39" s="18">
        <f t="shared" si="7"/>
        <v>0.12288</v>
      </c>
      <c r="AF39" s="18">
        <f t="shared" si="8"/>
        <v>0</v>
      </c>
      <c r="AG39" s="37">
        <f t="shared" si="9"/>
        <v>0.12288</v>
      </c>
      <c r="AH39" s="18">
        <f t="shared" si="10"/>
        <v>0</v>
      </c>
      <c r="AI39" s="18">
        <f t="shared" si="11"/>
        <v>0</v>
      </c>
      <c r="AJ39" s="18">
        <f t="shared" si="13"/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19"/>
        <v>0.12288</v>
      </c>
      <c r="AP39" s="18">
        <v>0</v>
      </c>
      <c r="AQ39" s="37">
        <v>0.12288</v>
      </c>
      <c r="AR39" s="18">
        <v>0</v>
      </c>
      <c r="AS39" s="18">
        <v>0</v>
      </c>
      <c r="AT39" s="18">
        <f t="shared" si="20"/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f t="shared" si="21"/>
        <v>0</v>
      </c>
      <c r="AZ39" s="18">
        <v>0</v>
      </c>
      <c r="BA39" s="18">
        <v>0</v>
      </c>
      <c r="BB39" s="18">
        <v>0</v>
      </c>
      <c r="BC39" s="18">
        <v>0</v>
      </c>
    </row>
    <row r="40" spans="1:55" s="19" customFormat="1" ht="115.5">
      <c r="A40" s="54" t="s">
        <v>117</v>
      </c>
      <c r="B40" s="48" t="s">
        <v>118</v>
      </c>
      <c r="C40" s="62" t="s">
        <v>119</v>
      </c>
      <c r="D40" s="37">
        <v>6.362</v>
      </c>
      <c r="E40" s="18">
        <f aca="true" t="shared" si="22" ref="E40:I41">J40+O40+T40+Y40</f>
        <v>0</v>
      </c>
      <c r="F40" s="18">
        <f t="shared" si="22"/>
        <v>0</v>
      </c>
      <c r="G40" s="18">
        <f t="shared" si="22"/>
        <v>0</v>
      </c>
      <c r="H40" s="18">
        <f t="shared" si="22"/>
        <v>0</v>
      </c>
      <c r="I40" s="18">
        <f t="shared" si="22"/>
        <v>0</v>
      </c>
      <c r="J40" s="18">
        <f>SUM(K40:N40)</f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SUM(P40:S40)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f>SUM(U40:X40)</f>
        <v>0</v>
      </c>
      <c r="U40" s="18">
        <v>0</v>
      </c>
      <c r="V40" s="18">
        <v>0</v>
      </c>
      <c r="W40" s="18">
        <v>0</v>
      </c>
      <c r="X40" s="18">
        <v>0</v>
      </c>
      <c r="Y40" s="18">
        <f>SUM(Z40:AC40)</f>
        <v>0</v>
      </c>
      <c r="Z40" s="18">
        <v>0</v>
      </c>
      <c r="AA40" s="18">
        <v>0</v>
      </c>
      <c r="AB40" s="18">
        <v>0</v>
      </c>
      <c r="AC40" s="18">
        <v>0</v>
      </c>
      <c r="AD40" s="35">
        <v>5.301666666666667</v>
      </c>
      <c r="AE40" s="18">
        <f aca="true" t="shared" si="23" ref="AE40:AI41">AJ40+AO40+AT40+AY40</f>
        <v>0</v>
      </c>
      <c r="AF40" s="18">
        <f t="shared" si="23"/>
        <v>0</v>
      </c>
      <c r="AG40" s="18">
        <f t="shared" si="23"/>
        <v>0</v>
      </c>
      <c r="AH40" s="18">
        <f t="shared" si="23"/>
        <v>0</v>
      </c>
      <c r="AI40" s="18">
        <f t="shared" si="23"/>
        <v>0</v>
      </c>
      <c r="AJ40" s="18">
        <f>SUM(AK40:AN40)</f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f>SUM(AP40:AS40)</f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f>SUM(AU40:AX40)</f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f>SUM(AZ40:BC40)</f>
        <v>0</v>
      </c>
      <c r="AZ40" s="18">
        <v>0</v>
      </c>
      <c r="BA40" s="18">
        <v>0</v>
      </c>
      <c r="BB40" s="18">
        <v>0</v>
      </c>
      <c r="BC40" s="18">
        <v>0</v>
      </c>
    </row>
    <row r="41" spans="1:55" s="40" customFormat="1" ht="15.75">
      <c r="A41" s="87" t="s">
        <v>70</v>
      </c>
      <c r="B41" s="87"/>
      <c r="C41" s="87"/>
      <c r="D41" s="38">
        <v>103.291</v>
      </c>
      <c r="E41" s="18">
        <f>J41+O41+T41+Y41</f>
        <v>0.147456</v>
      </c>
      <c r="F41" s="18">
        <f t="shared" si="22"/>
        <v>0</v>
      </c>
      <c r="G41" s="37">
        <f t="shared" si="22"/>
        <v>0.147456</v>
      </c>
      <c r="H41" s="18">
        <f t="shared" si="22"/>
        <v>0</v>
      </c>
      <c r="I41" s="18">
        <f t="shared" si="22"/>
        <v>0</v>
      </c>
      <c r="J41" s="18">
        <f>SUM(K41:N41)</f>
        <v>0</v>
      </c>
      <c r="K41" s="18">
        <v>0</v>
      </c>
      <c r="L41" s="18">
        <v>0</v>
      </c>
      <c r="M41" s="18">
        <v>0</v>
      </c>
      <c r="N41" s="18">
        <v>0</v>
      </c>
      <c r="O41" s="18">
        <f>SUM(P41:S41)</f>
        <v>0.147456</v>
      </c>
      <c r="P41" s="18">
        <v>0</v>
      </c>
      <c r="Q41" s="37">
        <f>Q37</f>
        <v>0.147456</v>
      </c>
      <c r="R41" s="18">
        <v>0</v>
      </c>
      <c r="S41" s="18">
        <v>0</v>
      </c>
      <c r="T41" s="18">
        <f>SUM(U41:X41)</f>
        <v>0</v>
      </c>
      <c r="U41" s="18">
        <v>0</v>
      </c>
      <c r="V41" s="18">
        <v>0</v>
      </c>
      <c r="W41" s="18">
        <v>0</v>
      </c>
      <c r="X41" s="18">
        <v>0</v>
      </c>
      <c r="Y41" s="18">
        <f>SUM(Z41:AC41)</f>
        <v>0</v>
      </c>
      <c r="Z41" s="18">
        <v>0</v>
      </c>
      <c r="AA41" s="18">
        <v>0</v>
      </c>
      <c r="AB41" s="18">
        <v>0</v>
      </c>
      <c r="AC41" s="18">
        <v>0</v>
      </c>
      <c r="AD41" s="36">
        <v>86.07683333333334</v>
      </c>
      <c r="AE41" s="18">
        <f t="shared" si="23"/>
        <v>0.12288</v>
      </c>
      <c r="AF41" s="18">
        <f t="shared" si="23"/>
        <v>0</v>
      </c>
      <c r="AG41" s="37">
        <f t="shared" si="23"/>
        <v>0.12288</v>
      </c>
      <c r="AH41" s="18">
        <f t="shared" si="23"/>
        <v>0</v>
      </c>
      <c r="AI41" s="18">
        <f t="shared" si="23"/>
        <v>0</v>
      </c>
      <c r="AJ41" s="18">
        <f>SUM(AK41:AN41)</f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f>SUM(AP41:AS41)</f>
        <v>0.12288</v>
      </c>
      <c r="AP41" s="18">
        <v>0</v>
      </c>
      <c r="AQ41" s="37">
        <f>AQ37</f>
        <v>0.12288</v>
      </c>
      <c r="AR41" s="18">
        <v>0</v>
      </c>
      <c r="AS41" s="18">
        <v>0</v>
      </c>
      <c r="AT41" s="18">
        <f>SUM(AU41:AX41)</f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f>SUM(AZ41:BC41)</f>
        <v>0</v>
      </c>
      <c r="AZ41" s="18">
        <v>0</v>
      </c>
      <c r="BA41" s="18">
        <v>0</v>
      </c>
      <c r="BB41" s="18">
        <v>0</v>
      </c>
      <c r="BC41" s="18">
        <v>0</v>
      </c>
    </row>
    <row r="42" spans="1:55" s="19" customFormat="1" ht="15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s="19" customFormat="1" ht="15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s="19" customFormat="1" ht="15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s="19" customFormat="1" ht="15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s="19" customFormat="1" ht="15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s="19" customFormat="1" ht="15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s="19" customFormat="1" ht="15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s="19" customFormat="1" ht="15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s="19" customFormat="1" ht="15.7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s="19" customFormat="1" ht="15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s="19" customFormat="1" ht="15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s="19" customFormat="1" ht="15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s="19" customFormat="1" ht="15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s="19" customFormat="1" ht="15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s="19" customFormat="1" ht="15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s="19" customFormat="1" ht="15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s="19" customFormat="1" ht="15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5" s="19" customFormat="1" ht="15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55" s="19" customFormat="1" ht="15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s="19" customFormat="1" ht="15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s="19" customFormat="1" ht="15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s="19" customFormat="1" ht="15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s="19" customFormat="1" ht="15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s="19" customFormat="1" ht="15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s="19" customFormat="1" ht="15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s="19" customFormat="1" ht="15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s="19" customFormat="1" ht="15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s="19" customFormat="1" ht="15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s="19" customFormat="1" ht="15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s="19" customFormat="1" ht="15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s="19" customFormat="1" ht="15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s="19" customFormat="1" ht="15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s="19" customFormat="1" ht="15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s="19" customFormat="1" ht="15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s="19" customFormat="1" ht="15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s="19" customFormat="1" ht="15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s="19" customFormat="1" ht="15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s="19" customFormat="1" ht="15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19" customFormat="1" ht="15.7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s="19" customFormat="1" ht="15.7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s="19" customFormat="1" ht="15.7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s="19" customFormat="1" ht="15.7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s="19" customFormat="1" ht="15.7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s="19" customFormat="1" ht="15.75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s="19" customFormat="1" ht="15.7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s="19" customFormat="1" ht="15.7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s="19" customFormat="1" ht="15.7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s="19" customFormat="1" ht="15.7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s="19" customFormat="1" ht="15.75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s="19" customFormat="1" ht="15.7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s="19" customFormat="1" ht="15.7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s="19" customFormat="1" ht="15.7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s="19" customFormat="1" ht="15.7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s="19" customFormat="1" ht="15.7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s="19" customFormat="1" ht="15.7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s="19" customFormat="1" ht="15.75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s="19" customFormat="1" ht="15.75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s="19" customFormat="1" ht="15.75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s="19" customFormat="1" ht="15.7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s="19" customFormat="1" ht="15.75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s="19" customFormat="1" ht="15.75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s="19" customFormat="1" ht="15.75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s="19" customFormat="1" ht="15.7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s="19" customFormat="1" ht="15.7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s="19" customFormat="1" ht="15.7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s="19" customFormat="1" ht="15.75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s="19" customFormat="1" ht="15.7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s="19" customFormat="1" ht="15.7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s="19" customFormat="1" ht="15.75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s="19" customFormat="1" ht="15.75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s="19" customFormat="1" ht="15.75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55" s="19" customFormat="1" ht="15.7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55" s="19" customFormat="1" ht="15.7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55" s="19" customFormat="1" ht="15.7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spans="1:55" s="19" customFormat="1" ht="15.7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spans="1:55" s="19" customFormat="1" ht="15.7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spans="1:55" s="19" customFormat="1" ht="15.7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1:55" s="19" customFormat="1" ht="15.7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spans="1:55" s="19" customFormat="1" ht="15.7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spans="1:55" s="19" customFormat="1" ht="15.7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2" spans="1:55" s="19" customFormat="1" ht="15.7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1:55" s="19" customFormat="1" ht="15.75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4" spans="1:55" s="19" customFormat="1" ht="15.75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</row>
    <row r="125" spans="1:55" s="19" customFormat="1" ht="15.75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6" spans="1:55" s="19" customFormat="1" ht="15.75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1:55" s="19" customFormat="1" ht="15.75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8" spans="1:55" s="19" customFormat="1" ht="15.75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</row>
    <row r="129" spans="1:55" s="19" customFormat="1" ht="15.75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0" spans="1:55" s="19" customFormat="1" ht="15.75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</row>
    <row r="131" spans="1:55" s="19" customFormat="1" ht="15.75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2" spans="1:55" s="19" customFormat="1" ht="15.75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</row>
    <row r="133" spans="1:55" s="19" customFormat="1" ht="15.75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4" spans="1:55" s="19" customFormat="1" ht="15.75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</row>
    <row r="135" spans="1:55" s="19" customFormat="1" ht="15.7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6" spans="1:55" s="19" customFormat="1" ht="15.75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</row>
    <row r="137" spans="1:55" s="19" customFormat="1" ht="15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8" spans="1:55" s="19" customFormat="1" ht="15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</row>
    <row r="139" spans="1:55" s="19" customFormat="1" ht="15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0" spans="1:55" s="19" customFormat="1" ht="15.7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</row>
    <row r="141" spans="1:55" s="19" customFormat="1" ht="15.7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2" spans="1:55" s="19" customFormat="1" ht="15.7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</row>
    <row r="143" spans="1:55" s="19" customFormat="1" ht="15.75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4" spans="1:55" s="19" customFormat="1" ht="15.75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</row>
    <row r="145" spans="1:55" s="19" customFormat="1" ht="15.7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6" spans="1:55" s="19" customFormat="1" ht="15.75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</row>
    <row r="147" spans="1:55" s="19" customFormat="1" ht="15.75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</row>
    <row r="148" spans="1:55" s="19" customFormat="1" ht="15.75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</row>
    <row r="149" spans="1:55" s="19" customFormat="1" ht="15.75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</row>
    <row r="150" spans="1:55" s="19" customFormat="1" ht="15.75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</row>
    <row r="151" spans="1:55" s="19" customFormat="1" ht="15.75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spans="1:55" s="19" customFormat="1" ht="15.75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</row>
    <row r="153" spans="1:55" s="19" customFormat="1" ht="15.7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</row>
    <row r="154" spans="1:55" s="19" customFormat="1" ht="15.7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</row>
    <row r="155" spans="1:55" s="19" customFormat="1" ht="15.7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</row>
    <row r="156" spans="1:55" s="19" customFormat="1" ht="15.75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</row>
    <row r="157" spans="1:55" s="19" customFormat="1" ht="15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8" spans="1:55" s="19" customFormat="1" ht="15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</row>
    <row r="159" spans="1:55" s="19" customFormat="1" ht="15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</row>
    <row r="160" spans="1:55" s="19" customFormat="1" ht="15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</row>
    <row r="161" spans="1:55" s="19" customFormat="1" ht="15.7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</row>
    <row r="162" spans="1:55" s="19" customFormat="1" ht="15.75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</row>
    <row r="163" spans="1:55" s="19" customFormat="1" ht="15.7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</row>
    <row r="164" spans="1:55" s="19" customFormat="1" ht="15.75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</row>
    <row r="165" spans="1:55" s="19" customFormat="1" ht="15.75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</row>
    <row r="166" spans="1:55" s="19" customFormat="1" ht="15.75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</row>
    <row r="167" spans="1:55" s="19" customFormat="1" ht="15.75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</row>
    <row r="168" spans="1:55" s="19" customFormat="1" ht="15.7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</row>
    <row r="169" spans="1:55" s="19" customFormat="1" ht="15.7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</row>
    <row r="170" spans="1:55" s="19" customFormat="1" ht="15.75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</row>
    <row r="171" spans="1:55" s="19" customFormat="1" ht="15.7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</row>
    <row r="172" spans="1:55" s="19" customFormat="1" ht="15.75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</row>
    <row r="173" spans="1:55" s="19" customFormat="1" ht="15.7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</row>
    <row r="174" spans="1:55" s="19" customFormat="1" ht="15.75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</row>
    <row r="175" spans="1:55" s="19" customFormat="1" ht="15.7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</row>
    <row r="176" spans="1:55" s="19" customFormat="1" ht="15.75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</row>
    <row r="177" spans="1:55" s="19" customFormat="1" ht="15.75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</row>
    <row r="178" spans="1:55" s="19" customFormat="1" ht="15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</row>
    <row r="179" spans="1:55" s="19" customFormat="1" ht="15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</row>
    <row r="180" spans="1:55" s="19" customFormat="1" ht="15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</row>
    <row r="181" spans="1:55" s="19" customFormat="1" ht="15.7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</row>
    <row r="182" spans="1:55" s="19" customFormat="1" ht="15.7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</row>
    <row r="183" spans="1:55" s="19" customFormat="1" ht="15.7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</row>
    <row r="184" spans="1:55" s="19" customFormat="1" ht="15.7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</row>
    <row r="185" spans="1:55" s="19" customFormat="1" ht="15.7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</row>
    <row r="186" spans="1:55" s="19" customFormat="1" ht="15.7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</row>
    <row r="187" spans="1:55" s="19" customFormat="1" ht="15.75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</row>
    <row r="188" spans="1:55" s="19" customFormat="1" ht="15.75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</row>
    <row r="189" spans="1:55" s="19" customFormat="1" ht="15.75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</row>
    <row r="190" spans="1:55" s="19" customFormat="1" ht="15.75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</row>
    <row r="191" spans="1:55" s="19" customFormat="1" ht="15.75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</row>
    <row r="192" spans="1:55" s="19" customFormat="1" ht="15.75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</row>
    <row r="193" spans="1:55" s="19" customFormat="1" ht="15.7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</row>
    <row r="194" spans="1:55" s="19" customFormat="1" ht="15.75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</row>
    <row r="195" spans="1:55" s="19" customFormat="1" ht="15.75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</row>
    <row r="196" spans="1:55" s="19" customFormat="1" ht="15.75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</row>
    <row r="197" spans="1:55" s="19" customFormat="1" ht="15.75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</row>
    <row r="198" spans="1:55" s="19" customFormat="1" ht="15.7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</row>
    <row r="199" spans="1:55" s="19" customFormat="1" ht="15.7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</row>
    <row r="200" spans="1:55" s="19" customFormat="1" ht="15.7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</row>
    <row r="201" spans="1:55" s="19" customFormat="1" ht="15.7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</row>
    <row r="202" spans="1:55" s="19" customFormat="1" ht="15.7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</row>
    <row r="203" spans="1:55" s="19" customFormat="1" ht="15.75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</row>
    <row r="204" spans="1:55" s="19" customFormat="1" ht="15.75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</row>
    <row r="205" spans="1:55" s="19" customFormat="1" ht="15.7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</row>
    <row r="206" spans="1:55" s="19" customFormat="1" ht="15.75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</row>
    <row r="207" spans="1:55" s="19" customFormat="1" ht="15.75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</row>
    <row r="208" spans="1:55" s="19" customFormat="1" ht="15.75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</row>
    <row r="209" spans="1:55" s="19" customFormat="1" ht="15.75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</row>
    <row r="210" spans="1:55" s="19" customFormat="1" ht="15.75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</row>
    <row r="211" spans="1:55" s="19" customFormat="1" ht="15.75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</row>
    <row r="212" spans="1:55" s="19" customFormat="1" ht="15.75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</row>
    <row r="213" spans="1:55" s="19" customFormat="1" ht="15.75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</row>
    <row r="214" spans="1:55" s="19" customFormat="1" ht="15.75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</row>
    <row r="215" spans="1:55" s="19" customFormat="1" ht="15.75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</row>
    <row r="216" spans="1:55" s="19" customFormat="1" ht="15.75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</row>
    <row r="217" spans="1:55" s="19" customFormat="1" ht="15.75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</row>
    <row r="218" spans="1:55" s="19" customFormat="1" ht="15.75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</row>
    <row r="219" spans="1:55" s="19" customFormat="1" ht="15.75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</row>
    <row r="220" spans="1:55" s="19" customFormat="1" ht="15.75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</row>
    <row r="221" spans="1:55" s="19" customFormat="1" ht="15.75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</row>
    <row r="222" spans="1:55" s="19" customFormat="1" ht="15.75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</row>
    <row r="223" spans="1:55" s="19" customFormat="1" ht="15.75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</row>
    <row r="224" spans="1:55" s="19" customFormat="1" ht="15.75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</row>
    <row r="225" spans="1:55" s="19" customFormat="1" ht="15.7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</row>
    <row r="226" spans="1:55" s="19" customFormat="1" ht="15.7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</row>
    <row r="227" spans="1:55" s="19" customFormat="1" ht="15.75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</row>
    <row r="228" spans="1:55" s="19" customFormat="1" ht="15.75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</row>
    <row r="229" spans="1:55" s="19" customFormat="1" ht="15.75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</row>
    <row r="230" spans="1:55" s="19" customFormat="1" ht="15.75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</row>
    <row r="231" spans="1:55" s="19" customFormat="1" ht="15.75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</row>
    <row r="232" spans="1:55" s="19" customFormat="1" ht="15.75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</row>
    <row r="233" spans="1:55" s="19" customFormat="1" ht="15.75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</row>
    <row r="234" spans="1:55" s="19" customFormat="1" ht="15.75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</row>
    <row r="235" spans="1:55" s="19" customFormat="1" ht="15.75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</row>
    <row r="236" spans="1:55" s="19" customFormat="1" ht="15.75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</row>
    <row r="237" spans="1:55" s="19" customFormat="1" ht="15.75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</row>
    <row r="238" spans="1:55" s="19" customFormat="1" ht="15.75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</row>
    <row r="239" spans="1:55" s="19" customFormat="1" ht="15.75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</row>
    <row r="240" spans="1:55" s="19" customFormat="1" ht="15.75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</row>
    <row r="241" spans="1:55" s="19" customFormat="1" ht="15.75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</row>
    <row r="242" spans="1:55" s="19" customFormat="1" ht="15.75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</row>
    <row r="243" spans="1:55" s="19" customFormat="1" ht="15.75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</row>
    <row r="244" spans="1:55" s="19" customFormat="1" ht="15.75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</row>
    <row r="245" spans="1:55" s="19" customFormat="1" ht="15.75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</row>
    <row r="246" spans="1:55" s="19" customFormat="1" ht="15.75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</row>
    <row r="247" spans="1:55" s="19" customFormat="1" ht="15.75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</row>
    <row r="248" spans="1:55" s="19" customFormat="1" ht="15.75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</row>
    <row r="249" spans="1:55" s="19" customFormat="1" ht="15.75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</row>
    <row r="250" spans="1:55" s="19" customFormat="1" ht="15.7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</row>
    <row r="251" spans="1:55" s="19" customFormat="1" ht="15.75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</row>
    <row r="252" spans="1:55" s="19" customFormat="1" ht="15.75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</row>
    <row r="253" spans="1:55" s="19" customFormat="1" ht="15.75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</row>
    <row r="254" spans="1:55" s="19" customFormat="1" ht="15.75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</row>
    <row r="255" spans="1:55" s="19" customFormat="1" ht="15.75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</row>
    <row r="256" spans="1:55" s="19" customFormat="1" ht="15.75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</row>
    <row r="257" spans="1:55" s="19" customFormat="1" ht="15.75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</row>
    <row r="258" spans="1:55" s="19" customFormat="1" ht="15.75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</row>
    <row r="259" spans="1:55" s="19" customFormat="1" ht="15.75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</row>
    <row r="260" spans="1:55" s="19" customFormat="1" ht="15.75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</row>
    <row r="261" spans="1:55" ht="15.75">
      <c r="A261" s="83" t="s">
        <v>70</v>
      </c>
      <c r="B261" s="84"/>
      <c r="C261" s="85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1"/>
    </row>
    <row r="262" spans="1:54" ht="15.75">
      <c r="A262" s="2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BB262" s="2"/>
    </row>
    <row r="263" spans="2:24" ht="15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8" ht="15.75" customHeight="1">
      <c r="A264" s="2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</row>
    <row r="265" spans="1:24" ht="15.75" customHeight="1">
      <c r="A265" s="22"/>
      <c r="B265" s="86"/>
      <c r="C265" s="86"/>
      <c r="D265" s="86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ht="15.75">
      <c r="A266" s="22"/>
    </row>
    <row r="267" ht="15.75">
      <c r="A267" s="22"/>
    </row>
    <row r="268" spans="5:96" ht="33.75" customHeight="1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</row>
    <row r="269" spans="5:96" ht="15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</row>
    <row r="270" spans="5:96" ht="15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</row>
    <row r="271" spans="2:97" ht="18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</row>
    <row r="272" spans="5:97" ht="15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2:97" ht="18.75" customHeight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</row>
    <row r="274" spans="2:97" ht="18.75" customHeight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</row>
    <row r="275" spans="2:97" ht="18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2:97" ht="15.7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</row>
    <row r="277" spans="2:97" ht="15.7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</row>
    <row r="278" spans="2:97" ht="15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2:97" ht="18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</row>
    <row r="280" spans="2:97" ht="15.7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</row>
    <row r="281" spans="2:97" ht="15.75">
      <c r="B281" s="2"/>
      <c r="C281" s="2"/>
      <c r="D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8"/>
      <c r="BE281" s="28"/>
      <c r="BF281" s="28"/>
      <c r="BG281" s="28"/>
      <c r="BH281" s="28"/>
      <c r="BI281" s="28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2:97" ht="18.75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</row>
  </sheetData>
  <sheetProtection/>
  <mergeCells count="31">
    <mergeCell ref="B264:AB264"/>
    <mergeCell ref="B265:D265"/>
    <mergeCell ref="AE17:AI17"/>
    <mergeCell ref="AJ17:AN17"/>
    <mergeCell ref="AO17:AS17"/>
    <mergeCell ref="A41:C41"/>
    <mergeCell ref="AT17:AX17"/>
    <mergeCell ref="AY17:BC17"/>
    <mergeCell ref="A261:C261"/>
    <mergeCell ref="E17:I17"/>
    <mergeCell ref="J17:N17"/>
    <mergeCell ref="O17:S17"/>
    <mergeCell ref="T17:X17"/>
    <mergeCell ref="Y17:AC17"/>
    <mergeCell ref="AD17:AD18"/>
    <mergeCell ref="A13:BC13"/>
    <mergeCell ref="A14:BC14"/>
    <mergeCell ref="A15:A18"/>
    <mergeCell ref="B15:B18"/>
    <mergeCell ref="C15:C18"/>
    <mergeCell ref="D15:AC15"/>
    <mergeCell ref="AD15:BC15"/>
    <mergeCell ref="E16:AC16"/>
    <mergeCell ref="AE16:BC16"/>
    <mergeCell ref="D17:D18"/>
    <mergeCell ref="A4:BC4"/>
    <mergeCell ref="A5:BC5"/>
    <mergeCell ref="A7:BC7"/>
    <mergeCell ref="A8:BC8"/>
    <mergeCell ref="A10:BC10"/>
    <mergeCell ref="A12:BC12"/>
  </mergeCells>
  <printOptions/>
  <pageMargins left="0" right="0" top="0" bottom="0" header="0" footer="0"/>
  <pageSetup fitToHeight="4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cp:lastPrinted>2020-08-10T08:57:01Z</cp:lastPrinted>
  <dcterms:created xsi:type="dcterms:W3CDTF">2019-05-13T07:33:41Z</dcterms:created>
  <dcterms:modified xsi:type="dcterms:W3CDTF">2021-02-10T10:55:34Z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DZQQNTZWJNVN-2-3151</vt:lpwstr>
  </property>
  <property fmtid="{D5CDD505-2E9C-101B-9397-08002B2CF9AE}" pid="4" name="_dlc_DocIdItemGu">
    <vt:lpwstr>2c29a25d-6dfd-48e8-a4df-7b18a3668604</vt:lpwstr>
  </property>
  <property fmtid="{D5CDD505-2E9C-101B-9397-08002B2CF9AE}" pid="5" name="_dlc_DocIdU">
    <vt:lpwstr>http://info.kom-tech.ru:8090/_layouts/DocIdRedir.aspx?ID=DZQQNTZWJNVN-2-3151, DZQQNTZWJNVN-2-3151</vt:lpwstr>
  </property>
</Properties>
</file>